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2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3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4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Lookup" sheetId="7" r:id="rId1"/>
    <sheet name="Explanation" sheetId="5" r:id="rId2"/>
    <sheet name="Unique distinct" sheetId="8" r:id="rId3"/>
    <sheet name="Duplicates" sheetId="9" r:id="rId4"/>
    <sheet name="Sum" sheetId="10" r:id="rId5"/>
  </sheets>
  <calcPr calcId="145621"/>
</workbook>
</file>

<file path=xl/calcChain.xml><?xml version="1.0" encoding="utf-8"?>
<calcChain xmlns="http://schemas.openxmlformats.org/spreadsheetml/2006/main">
  <c r="C21" i="10" l="1" a="1"/>
  <c r="C21" i="10" s="1"/>
  <c r="C22" i="7" l="1" a="1"/>
  <c r="C22" i="7" s="1"/>
  <c r="C23" i="7" a="1"/>
  <c r="C23" i="7"/>
  <c r="C24" i="7" a="1"/>
  <c r="C24" i="7" s="1"/>
  <c r="C25" i="7" a="1"/>
  <c r="C25" i="7"/>
  <c r="C26" i="7" a="1"/>
  <c r="C26" i="7" s="1"/>
  <c r="C27" i="7" a="1"/>
  <c r="C27" i="7"/>
  <c r="C28" i="7" a="1"/>
  <c r="C28" i="7" s="1"/>
  <c r="C29" i="7" a="1"/>
  <c r="C29" i="7"/>
  <c r="C30" i="7" a="1"/>
  <c r="C30" i="7" s="1"/>
  <c r="C31" i="7" a="1"/>
  <c r="C31" i="7"/>
  <c r="C32" i="7" a="1"/>
  <c r="C32" i="7" s="1"/>
  <c r="C33" i="7" a="1"/>
  <c r="C33" i="7"/>
  <c r="C22" i="9" a="1"/>
  <c r="C22" i="9" s="1"/>
  <c r="C23" i="9" a="1"/>
  <c r="C23" i="9"/>
  <c r="C24" i="9" a="1"/>
  <c r="C24" i="9" s="1"/>
  <c r="C25" i="9" a="1"/>
  <c r="C25" i="9"/>
  <c r="C26" i="9" a="1"/>
  <c r="C26" i="9" s="1"/>
  <c r="C27" i="9" a="1"/>
  <c r="C27" i="9"/>
  <c r="C28" i="9" a="1"/>
  <c r="C28" i="9" s="1"/>
  <c r="C29" i="9" a="1"/>
  <c r="C29" i="9"/>
  <c r="C30" i="9" a="1"/>
  <c r="C30" i="9" s="1"/>
  <c r="C31" i="9" a="1"/>
  <c r="C31" i="9"/>
  <c r="C32" i="9" a="1"/>
  <c r="C32" i="9" s="1"/>
  <c r="C33" i="9" a="1"/>
  <c r="C33" i="9" s="1"/>
  <c r="C21" i="9" a="1"/>
  <c r="C21" i="9" s="1"/>
  <c r="C22" i="8" a="1"/>
  <c r="C22" i="8" s="1"/>
  <c r="C21" i="8" a="1"/>
  <c r="C21" i="8" s="1"/>
  <c r="C21" i="7"/>
  <c r="C21" i="7" a="1"/>
  <c r="C33" i="5" a="1"/>
  <c r="C33" i="5" s="1"/>
  <c r="C32" i="5" a="1"/>
  <c r="C32" i="5" s="1"/>
  <c r="C31" i="5" a="1"/>
  <c r="C31" i="5" s="1"/>
  <c r="C30" i="5" a="1"/>
  <c r="C30" i="5" s="1"/>
  <c r="C29" i="5"/>
  <c r="C29" i="5" a="1"/>
  <c r="C28" i="5" a="1"/>
  <c r="C28" i="5" s="1"/>
  <c r="C27" i="5" a="1"/>
  <c r="C27" i="5" s="1"/>
  <c r="C26" i="5" a="1"/>
  <c r="C26" i="5" s="1"/>
  <c r="C25" i="5" a="1"/>
  <c r="C25" i="5" s="1"/>
  <c r="C24" i="5" a="1"/>
  <c r="C24" i="5" s="1"/>
  <c r="C23" i="5" a="1"/>
  <c r="C23" i="5" s="1"/>
  <c r="C22" i="5" a="1"/>
  <c r="C22" i="5" s="1"/>
  <c r="C21" i="5" a="1"/>
  <c r="C21" i="5" s="1"/>
  <c r="C23" i="8" l="1" a="1"/>
  <c r="C23" i="8" s="1"/>
  <c r="C24" i="8" a="1"/>
  <c r="C24" i="8" s="1"/>
  <c r="C25" i="8" l="1" a="1"/>
  <c r="C25" i="8" s="1"/>
  <c r="C26" i="8" l="1" a="1"/>
  <c r="C26" i="8" s="1"/>
  <c r="C27" i="8" s="1" a="1"/>
  <c r="C27" i="8" s="1"/>
  <c r="C28" i="8" l="1" a="1"/>
  <c r="C28" i="8" s="1"/>
  <c r="C30" i="8" s="1" a="1"/>
  <c r="C30" i="8" s="1"/>
  <c r="C29" i="8" a="1"/>
  <c r="C29" i="8" s="1"/>
  <c r="C32" i="8" l="1" a="1"/>
  <c r="C32" i="8" s="1"/>
  <c r="C33" i="8" s="1" a="1"/>
  <c r="C33" i="8" s="1"/>
  <c r="C31" i="8" a="1"/>
  <c r="C31" i="8" s="1"/>
</calcChain>
</file>

<file path=xl/sharedStrings.xml><?xml version="1.0" encoding="utf-8"?>
<sst xmlns="http://schemas.openxmlformats.org/spreadsheetml/2006/main" count="480" uniqueCount="49">
  <si>
    <t>Item</t>
  </si>
  <si>
    <t>Company</t>
  </si>
  <si>
    <t>Sales persons</t>
  </si>
  <si>
    <t>Drill driver</t>
  </si>
  <si>
    <t>Cyril Strong</t>
  </si>
  <si>
    <t>Angle grinder</t>
  </si>
  <si>
    <t>Lewis Moya</t>
  </si>
  <si>
    <t>Jig saw</t>
  </si>
  <si>
    <t>Kason Leonard</t>
  </si>
  <si>
    <t>Gas frame nailer</t>
  </si>
  <si>
    <t>Triston Rigsby</t>
  </si>
  <si>
    <t>Table saw</t>
  </si>
  <si>
    <t>Jaden Bonds</t>
  </si>
  <si>
    <t>Router</t>
  </si>
  <si>
    <t>Mitre saw</t>
  </si>
  <si>
    <t>Jointing machine</t>
  </si>
  <si>
    <t>Random orbit sander</t>
  </si>
  <si>
    <t>Hija Hanna</t>
  </si>
  <si>
    <t>Planer</t>
  </si>
  <si>
    <t>Simeon Fernandes</t>
  </si>
  <si>
    <t>Combi drill</t>
  </si>
  <si>
    <t>Dana Leak</t>
  </si>
  <si>
    <t>Impact wrench</t>
  </si>
  <si>
    <t>Corydon Keck</t>
  </si>
  <si>
    <t>Circlar saw</t>
  </si>
  <si>
    <t>Doloris Hawley</t>
  </si>
  <si>
    <t>Rotary hammer drill</t>
  </si>
  <si>
    <t>Biscuit joiner</t>
  </si>
  <si>
    <t>Search:</t>
  </si>
  <si>
    <t>Results:</t>
  </si>
  <si>
    <t>Category</t>
  </si>
  <si>
    <t>A</t>
  </si>
  <si>
    <t>B</t>
  </si>
  <si>
    <t>C</t>
  </si>
  <si>
    <t>D</t>
  </si>
  <si>
    <t>Gizmonic Institute</t>
  </si>
  <si>
    <t>Industrial Automation</t>
  </si>
  <si>
    <t>Mishima Zaibatsu</t>
  </si>
  <si>
    <t>Energy Corporation</t>
  </si>
  <si>
    <t>Sample Company</t>
  </si>
  <si>
    <t>Initech</t>
  </si>
  <si>
    <t>Foo Bars</t>
  </si>
  <si>
    <t>Sonky Rubber Goods</t>
  </si>
  <si>
    <t>Ewing Oil</t>
  </si>
  <si>
    <t>Sixty Second Avenue</t>
  </si>
  <si>
    <t>Global Dynamics</t>
  </si>
  <si>
    <t>Northern Railway</t>
  </si>
  <si>
    <t>Monarch Co.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</si>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</sst>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quotePrefix="1"/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74084</xdr:colOff>
      <xdr:row>6</xdr:row>
      <xdr:rowOff>179915</xdr:rowOff>
    </xdr:from>
    <xdr:to>
      <xdr:col>3</xdr:col>
      <xdr:colOff>21168</xdr:colOff>
      <xdr:row>8</xdr:row>
      <xdr:rowOff>31750</xdr:rowOff>
    </xdr:to>
    <xdr:sp macro="" textlink="">
      <xdr:nvSpPr>
        <xdr:cNvPr id="2" name="Rectangle 1"/>
        <xdr:cNvSpPr/>
      </xdr:nvSpPr>
      <xdr:spPr>
        <a:xfrm>
          <a:off x="74084" y="1322915"/>
          <a:ext cx="2137834" cy="232835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4</xdr:col>
      <xdr:colOff>14817</xdr:colOff>
      <xdr:row>3</xdr:row>
      <xdr:rowOff>4231</xdr:rowOff>
    </xdr:from>
    <xdr:to>
      <xdr:col>6</xdr:col>
      <xdr:colOff>25401</xdr:colOff>
      <xdr:row>4</xdr:row>
      <xdr:rowOff>46566</xdr:rowOff>
    </xdr:to>
    <xdr:sp macro="" textlink="">
      <xdr:nvSpPr>
        <xdr:cNvPr id="3" name="Rectangle 2"/>
        <xdr:cNvSpPr/>
      </xdr:nvSpPr>
      <xdr:spPr>
        <a:xfrm>
          <a:off x="2300817" y="575731"/>
          <a:ext cx="2137834" cy="232835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4</xdr:col>
      <xdr:colOff>8467</xdr:colOff>
      <xdr:row>6</xdr:row>
      <xdr:rowOff>177797</xdr:rowOff>
    </xdr:from>
    <xdr:to>
      <xdr:col>6</xdr:col>
      <xdr:colOff>19051</xdr:colOff>
      <xdr:row>8</xdr:row>
      <xdr:rowOff>29632</xdr:rowOff>
    </xdr:to>
    <xdr:sp macro="" textlink="">
      <xdr:nvSpPr>
        <xdr:cNvPr id="4" name="Rectangle 3"/>
        <xdr:cNvSpPr/>
      </xdr:nvSpPr>
      <xdr:spPr>
        <a:xfrm>
          <a:off x="2294467" y="1320797"/>
          <a:ext cx="2137834" cy="232835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4</xdr:col>
      <xdr:colOff>2117</xdr:colOff>
      <xdr:row>10</xdr:row>
      <xdr:rowOff>182030</xdr:rowOff>
    </xdr:from>
    <xdr:to>
      <xdr:col>6</xdr:col>
      <xdr:colOff>12701</xdr:colOff>
      <xdr:row>12</xdr:row>
      <xdr:rowOff>33865</xdr:rowOff>
    </xdr:to>
    <xdr:sp macro="" textlink="">
      <xdr:nvSpPr>
        <xdr:cNvPr id="5" name="Rectangle 4"/>
        <xdr:cNvSpPr/>
      </xdr:nvSpPr>
      <xdr:spPr>
        <a:xfrm>
          <a:off x="2288117" y="2087030"/>
          <a:ext cx="2137834" cy="232835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3</xdr:col>
      <xdr:colOff>80434</xdr:colOff>
      <xdr:row>13</xdr:row>
      <xdr:rowOff>165097</xdr:rowOff>
    </xdr:from>
    <xdr:to>
      <xdr:col>5</xdr:col>
      <xdr:colOff>1382185</xdr:colOff>
      <xdr:row>15</xdr:row>
      <xdr:rowOff>16932</xdr:rowOff>
    </xdr:to>
    <xdr:sp macro="" textlink="">
      <xdr:nvSpPr>
        <xdr:cNvPr id="6" name="Rectangle 5"/>
        <xdr:cNvSpPr/>
      </xdr:nvSpPr>
      <xdr:spPr>
        <a:xfrm>
          <a:off x="2271184" y="2641597"/>
          <a:ext cx="2137834" cy="232835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7</xdr:col>
      <xdr:colOff>19051</xdr:colOff>
      <xdr:row>12</xdr:row>
      <xdr:rowOff>0</xdr:rowOff>
    </xdr:from>
    <xdr:to>
      <xdr:col>9</xdr:col>
      <xdr:colOff>10583</xdr:colOff>
      <xdr:row>13</xdr:row>
      <xdr:rowOff>19049</xdr:rowOff>
    </xdr:to>
    <xdr:sp macro="" textlink="">
      <xdr:nvSpPr>
        <xdr:cNvPr id="8" name="Rectangle 7"/>
        <xdr:cNvSpPr/>
      </xdr:nvSpPr>
      <xdr:spPr>
        <a:xfrm>
          <a:off x="4527551" y="2286000"/>
          <a:ext cx="2563282" cy="209549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7</xdr:col>
      <xdr:colOff>23283</xdr:colOff>
      <xdr:row>10</xdr:row>
      <xdr:rowOff>169333</xdr:rowOff>
    </xdr:from>
    <xdr:to>
      <xdr:col>9</xdr:col>
      <xdr:colOff>10583</xdr:colOff>
      <xdr:row>12</xdr:row>
      <xdr:rowOff>0</xdr:rowOff>
    </xdr:to>
    <xdr:sp macro="" textlink="">
      <xdr:nvSpPr>
        <xdr:cNvPr id="9" name="Rectangle 8"/>
        <xdr:cNvSpPr/>
      </xdr:nvSpPr>
      <xdr:spPr>
        <a:xfrm>
          <a:off x="4531783" y="2074333"/>
          <a:ext cx="2559050" cy="211667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7</xdr:col>
      <xdr:colOff>12701</xdr:colOff>
      <xdr:row>2</xdr:row>
      <xdr:rowOff>14817</xdr:rowOff>
    </xdr:from>
    <xdr:to>
      <xdr:col>9</xdr:col>
      <xdr:colOff>4233</xdr:colOff>
      <xdr:row>3</xdr:row>
      <xdr:rowOff>33866</xdr:rowOff>
    </xdr:to>
    <xdr:sp macro="" textlink="">
      <xdr:nvSpPr>
        <xdr:cNvPr id="11" name="Rectangle 10"/>
        <xdr:cNvSpPr/>
      </xdr:nvSpPr>
      <xdr:spPr>
        <a:xfrm>
          <a:off x="4521201" y="395817"/>
          <a:ext cx="2563282" cy="209549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7</xdr:col>
      <xdr:colOff>6349</xdr:colOff>
      <xdr:row>15</xdr:row>
      <xdr:rowOff>184150</xdr:rowOff>
    </xdr:from>
    <xdr:to>
      <xdr:col>8</xdr:col>
      <xdr:colOff>1178982</xdr:colOff>
      <xdr:row>17</xdr:row>
      <xdr:rowOff>14817</xdr:rowOff>
    </xdr:to>
    <xdr:sp macro="" textlink="">
      <xdr:nvSpPr>
        <xdr:cNvPr id="13" name="Rectangle 12"/>
        <xdr:cNvSpPr/>
      </xdr:nvSpPr>
      <xdr:spPr>
        <a:xfrm>
          <a:off x="4514849" y="3041650"/>
          <a:ext cx="2559050" cy="211667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7</xdr:col>
      <xdr:colOff>12701</xdr:colOff>
      <xdr:row>5</xdr:row>
      <xdr:rowOff>25400</xdr:rowOff>
    </xdr:from>
    <xdr:to>
      <xdr:col>9</xdr:col>
      <xdr:colOff>4233</xdr:colOff>
      <xdr:row>6</xdr:row>
      <xdr:rowOff>44449</xdr:rowOff>
    </xdr:to>
    <xdr:sp macro="" textlink="">
      <xdr:nvSpPr>
        <xdr:cNvPr id="14" name="Rectangle 13"/>
        <xdr:cNvSpPr/>
      </xdr:nvSpPr>
      <xdr:spPr>
        <a:xfrm>
          <a:off x="4351868" y="977900"/>
          <a:ext cx="2563282" cy="209549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6</xdr:col>
      <xdr:colOff>91017</xdr:colOff>
      <xdr:row>7</xdr:row>
      <xdr:rowOff>177800</xdr:rowOff>
    </xdr:from>
    <xdr:to>
      <xdr:col>8</xdr:col>
      <xdr:colOff>1172633</xdr:colOff>
      <xdr:row>9</xdr:row>
      <xdr:rowOff>6349</xdr:rowOff>
    </xdr:to>
    <xdr:sp macro="" textlink="">
      <xdr:nvSpPr>
        <xdr:cNvPr id="16" name="Rectangle 15"/>
        <xdr:cNvSpPr/>
      </xdr:nvSpPr>
      <xdr:spPr>
        <a:xfrm>
          <a:off x="4334934" y="1511300"/>
          <a:ext cx="2563282" cy="209549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74084</xdr:colOff>
      <xdr:row>6</xdr:row>
      <xdr:rowOff>179915</xdr:rowOff>
    </xdr:from>
    <xdr:to>
      <xdr:col>3</xdr:col>
      <xdr:colOff>21168</xdr:colOff>
      <xdr:row>8</xdr:row>
      <xdr:rowOff>31750</xdr:rowOff>
    </xdr:to>
    <xdr:sp macro="" textlink="">
      <xdr:nvSpPr>
        <xdr:cNvPr id="2" name="Rectangle 1"/>
        <xdr:cNvSpPr/>
      </xdr:nvSpPr>
      <xdr:spPr>
        <a:xfrm>
          <a:off x="74084" y="1322915"/>
          <a:ext cx="1966384" cy="232835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4</xdr:col>
      <xdr:colOff>14817</xdr:colOff>
      <xdr:row>3</xdr:row>
      <xdr:rowOff>4231</xdr:rowOff>
    </xdr:from>
    <xdr:to>
      <xdr:col>6</xdr:col>
      <xdr:colOff>25401</xdr:colOff>
      <xdr:row>4</xdr:row>
      <xdr:rowOff>46566</xdr:rowOff>
    </xdr:to>
    <xdr:sp macro="" textlink="">
      <xdr:nvSpPr>
        <xdr:cNvPr id="3" name="Rectangle 2"/>
        <xdr:cNvSpPr/>
      </xdr:nvSpPr>
      <xdr:spPr>
        <a:xfrm>
          <a:off x="2129367" y="575731"/>
          <a:ext cx="2134659" cy="232835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4</xdr:col>
      <xdr:colOff>8467</xdr:colOff>
      <xdr:row>6</xdr:row>
      <xdr:rowOff>177797</xdr:rowOff>
    </xdr:from>
    <xdr:to>
      <xdr:col>6</xdr:col>
      <xdr:colOff>19051</xdr:colOff>
      <xdr:row>8</xdr:row>
      <xdr:rowOff>29632</xdr:rowOff>
    </xdr:to>
    <xdr:sp macro="" textlink="">
      <xdr:nvSpPr>
        <xdr:cNvPr id="4" name="Rectangle 3"/>
        <xdr:cNvSpPr/>
      </xdr:nvSpPr>
      <xdr:spPr>
        <a:xfrm>
          <a:off x="2123017" y="1320797"/>
          <a:ext cx="2134659" cy="232835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4</xdr:col>
      <xdr:colOff>2117</xdr:colOff>
      <xdr:row>10</xdr:row>
      <xdr:rowOff>182030</xdr:rowOff>
    </xdr:from>
    <xdr:to>
      <xdr:col>6</xdr:col>
      <xdr:colOff>12701</xdr:colOff>
      <xdr:row>12</xdr:row>
      <xdr:rowOff>33865</xdr:rowOff>
    </xdr:to>
    <xdr:sp macro="" textlink="">
      <xdr:nvSpPr>
        <xdr:cNvPr id="5" name="Rectangle 4"/>
        <xdr:cNvSpPr/>
      </xdr:nvSpPr>
      <xdr:spPr>
        <a:xfrm>
          <a:off x="2116667" y="2087030"/>
          <a:ext cx="2134659" cy="232835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3</xdr:col>
      <xdr:colOff>80434</xdr:colOff>
      <xdr:row>13</xdr:row>
      <xdr:rowOff>165097</xdr:rowOff>
    </xdr:from>
    <xdr:to>
      <xdr:col>5</xdr:col>
      <xdr:colOff>1382185</xdr:colOff>
      <xdr:row>15</xdr:row>
      <xdr:rowOff>16932</xdr:rowOff>
    </xdr:to>
    <xdr:sp macro="" textlink="">
      <xdr:nvSpPr>
        <xdr:cNvPr id="6" name="Rectangle 5"/>
        <xdr:cNvSpPr/>
      </xdr:nvSpPr>
      <xdr:spPr>
        <a:xfrm>
          <a:off x="2099734" y="2641597"/>
          <a:ext cx="2139951" cy="232835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7</xdr:col>
      <xdr:colOff>19051</xdr:colOff>
      <xdr:row>12</xdr:row>
      <xdr:rowOff>0</xdr:rowOff>
    </xdr:from>
    <xdr:to>
      <xdr:col>9</xdr:col>
      <xdr:colOff>10583</xdr:colOff>
      <xdr:row>13</xdr:row>
      <xdr:rowOff>19049</xdr:rowOff>
    </xdr:to>
    <xdr:sp macro="" textlink="">
      <xdr:nvSpPr>
        <xdr:cNvPr id="7" name="Rectangle 6"/>
        <xdr:cNvSpPr/>
      </xdr:nvSpPr>
      <xdr:spPr>
        <a:xfrm>
          <a:off x="4352926" y="2286000"/>
          <a:ext cx="2553757" cy="209549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7</xdr:col>
      <xdr:colOff>23283</xdr:colOff>
      <xdr:row>10</xdr:row>
      <xdr:rowOff>169333</xdr:rowOff>
    </xdr:from>
    <xdr:to>
      <xdr:col>9</xdr:col>
      <xdr:colOff>10583</xdr:colOff>
      <xdr:row>12</xdr:row>
      <xdr:rowOff>0</xdr:rowOff>
    </xdr:to>
    <xdr:sp macro="" textlink="">
      <xdr:nvSpPr>
        <xdr:cNvPr id="8" name="Rectangle 7"/>
        <xdr:cNvSpPr/>
      </xdr:nvSpPr>
      <xdr:spPr>
        <a:xfrm>
          <a:off x="4357158" y="2074333"/>
          <a:ext cx="2549525" cy="211667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7</xdr:col>
      <xdr:colOff>12701</xdr:colOff>
      <xdr:row>2</xdr:row>
      <xdr:rowOff>14817</xdr:rowOff>
    </xdr:from>
    <xdr:to>
      <xdr:col>9</xdr:col>
      <xdr:colOff>4233</xdr:colOff>
      <xdr:row>3</xdr:row>
      <xdr:rowOff>33866</xdr:rowOff>
    </xdr:to>
    <xdr:sp macro="" textlink="">
      <xdr:nvSpPr>
        <xdr:cNvPr id="9" name="Rectangle 8"/>
        <xdr:cNvSpPr/>
      </xdr:nvSpPr>
      <xdr:spPr>
        <a:xfrm>
          <a:off x="4346576" y="395817"/>
          <a:ext cx="2553757" cy="209549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7</xdr:col>
      <xdr:colOff>6349</xdr:colOff>
      <xdr:row>15</xdr:row>
      <xdr:rowOff>184150</xdr:rowOff>
    </xdr:from>
    <xdr:to>
      <xdr:col>8</xdr:col>
      <xdr:colOff>1178982</xdr:colOff>
      <xdr:row>17</xdr:row>
      <xdr:rowOff>14817</xdr:rowOff>
    </xdr:to>
    <xdr:sp macro="" textlink="">
      <xdr:nvSpPr>
        <xdr:cNvPr id="10" name="Rectangle 9"/>
        <xdr:cNvSpPr/>
      </xdr:nvSpPr>
      <xdr:spPr>
        <a:xfrm>
          <a:off x="4340224" y="3041650"/>
          <a:ext cx="2553758" cy="211667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7</xdr:col>
      <xdr:colOff>12701</xdr:colOff>
      <xdr:row>5</xdr:row>
      <xdr:rowOff>25400</xdr:rowOff>
    </xdr:from>
    <xdr:to>
      <xdr:col>9</xdr:col>
      <xdr:colOff>4233</xdr:colOff>
      <xdr:row>6</xdr:row>
      <xdr:rowOff>44449</xdr:rowOff>
    </xdr:to>
    <xdr:sp macro="" textlink="">
      <xdr:nvSpPr>
        <xdr:cNvPr id="11" name="Rectangle 10"/>
        <xdr:cNvSpPr/>
      </xdr:nvSpPr>
      <xdr:spPr>
        <a:xfrm>
          <a:off x="4346576" y="977900"/>
          <a:ext cx="2553757" cy="209549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7</xdr:col>
      <xdr:colOff>12701</xdr:colOff>
      <xdr:row>8</xdr:row>
      <xdr:rowOff>14817</xdr:rowOff>
    </xdr:from>
    <xdr:to>
      <xdr:col>9</xdr:col>
      <xdr:colOff>4233</xdr:colOff>
      <xdr:row>9</xdr:row>
      <xdr:rowOff>33866</xdr:rowOff>
    </xdr:to>
    <xdr:sp macro="" textlink="">
      <xdr:nvSpPr>
        <xdr:cNvPr id="13" name="Rectangle 12"/>
        <xdr:cNvSpPr/>
      </xdr:nvSpPr>
      <xdr:spPr>
        <a:xfrm>
          <a:off x="4351868" y="395817"/>
          <a:ext cx="2563282" cy="209549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74084</xdr:colOff>
      <xdr:row>6</xdr:row>
      <xdr:rowOff>179915</xdr:rowOff>
    </xdr:from>
    <xdr:to>
      <xdr:col>3</xdr:col>
      <xdr:colOff>21168</xdr:colOff>
      <xdr:row>8</xdr:row>
      <xdr:rowOff>31750</xdr:rowOff>
    </xdr:to>
    <xdr:sp macro="" textlink="">
      <xdr:nvSpPr>
        <xdr:cNvPr id="2" name="Rectangle 1"/>
        <xdr:cNvSpPr/>
      </xdr:nvSpPr>
      <xdr:spPr>
        <a:xfrm>
          <a:off x="74084" y="1322915"/>
          <a:ext cx="1966384" cy="232835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4</xdr:col>
      <xdr:colOff>14817</xdr:colOff>
      <xdr:row>3</xdr:row>
      <xdr:rowOff>4231</xdr:rowOff>
    </xdr:from>
    <xdr:to>
      <xdr:col>6</xdr:col>
      <xdr:colOff>25401</xdr:colOff>
      <xdr:row>4</xdr:row>
      <xdr:rowOff>46566</xdr:rowOff>
    </xdr:to>
    <xdr:sp macro="" textlink="">
      <xdr:nvSpPr>
        <xdr:cNvPr id="3" name="Rectangle 2"/>
        <xdr:cNvSpPr/>
      </xdr:nvSpPr>
      <xdr:spPr>
        <a:xfrm>
          <a:off x="2129367" y="575731"/>
          <a:ext cx="2134659" cy="232835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4</xdr:col>
      <xdr:colOff>8467</xdr:colOff>
      <xdr:row>6</xdr:row>
      <xdr:rowOff>177797</xdr:rowOff>
    </xdr:from>
    <xdr:to>
      <xdr:col>6</xdr:col>
      <xdr:colOff>19051</xdr:colOff>
      <xdr:row>8</xdr:row>
      <xdr:rowOff>29632</xdr:rowOff>
    </xdr:to>
    <xdr:sp macro="" textlink="">
      <xdr:nvSpPr>
        <xdr:cNvPr id="4" name="Rectangle 3"/>
        <xdr:cNvSpPr/>
      </xdr:nvSpPr>
      <xdr:spPr>
        <a:xfrm>
          <a:off x="2123017" y="1320797"/>
          <a:ext cx="2134659" cy="232835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4</xdr:col>
      <xdr:colOff>2117</xdr:colOff>
      <xdr:row>10</xdr:row>
      <xdr:rowOff>182030</xdr:rowOff>
    </xdr:from>
    <xdr:to>
      <xdr:col>6</xdr:col>
      <xdr:colOff>12701</xdr:colOff>
      <xdr:row>12</xdr:row>
      <xdr:rowOff>33865</xdr:rowOff>
    </xdr:to>
    <xdr:sp macro="" textlink="">
      <xdr:nvSpPr>
        <xdr:cNvPr id="5" name="Rectangle 4"/>
        <xdr:cNvSpPr/>
      </xdr:nvSpPr>
      <xdr:spPr>
        <a:xfrm>
          <a:off x="2116667" y="2087030"/>
          <a:ext cx="2134659" cy="232835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3</xdr:col>
      <xdr:colOff>80434</xdr:colOff>
      <xdr:row>13</xdr:row>
      <xdr:rowOff>165097</xdr:rowOff>
    </xdr:from>
    <xdr:to>
      <xdr:col>5</xdr:col>
      <xdr:colOff>1382185</xdr:colOff>
      <xdr:row>15</xdr:row>
      <xdr:rowOff>16932</xdr:rowOff>
    </xdr:to>
    <xdr:sp macro="" textlink="">
      <xdr:nvSpPr>
        <xdr:cNvPr id="6" name="Rectangle 5"/>
        <xdr:cNvSpPr/>
      </xdr:nvSpPr>
      <xdr:spPr>
        <a:xfrm>
          <a:off x="2099734" y="2641597"/>
          <a:ext cx="2139951" cy="232835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7</xdr:col>
      <xdr:colOff>19051</xdr:colOff>
      <xdr:row>12</xdr:row>
      <xdr:rowOff>0</xdr:rowOff>
    </xdr:from>
    <xdr:to>
      <xdr:col>9</xdr:col>
      <xdr:colOff>10583</xdr:colOff>
      <xdr:row>13</xdr:row>
      <xdr:rowOff>19049</xdr:rowOff>
    </xdr:to>
    <xdr:sp macro="" textlink="">
      <xdr:nvSpPr>
        <xdr:cNvPr id="7" name="Rectangle 6"/>
        <xdr:cNvSpPr/>
      </xdr:nvSpPr>
      <xdr:spPr>
        <a:xfrm>
          <a:off x="4352926" y="2286000"/>
          <a:ext cx="2553757" cy="209549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7</xdr:col>
      <xdr:colOff>23283</xdr:colOff>
      <xdr:row>10</xdr:row>
      <xdr:rowOff>169333</xdr:rowOff>
    </xdr:from>
    <xdr:to>
      <xdr:col>9</xdr:col>
      <xdr:colOff>10583</xdr:colOff>
      <xdr:row>12</xdr:row>
      <xdr:rowOff>0</xdr:rowOff>
    </xdr:to>
    <xdr:sp macro="" textlink="">
      <xdr:nvSpPr>
        <xdr:cNvPr id="8" name="Rectangle 7"/>
        <xdr:cNvSpPr/>
      </xdr:nvSpPr>
      <xdr:spPr>
        <a:xfrm>
          <a:off x="4357158" y="2074333"/>
          <a:ext cx="2549525" cy="211667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7</xdr:col>
      <xdr:colOff>12701</xdr:colOff>
      <xdr:row>2</xdr:row>
      <xdr:rowOff>14817</xdr:rowOff>
    </xdr:from>
    <xdr:to>
      <xdr:col>9</xdr:col>
      <xdr:colOff>4233</xdr:colOff>
      <xdr:row>3</xdr:row>
      <xdr:rowOff>33866</xdr:rowOff>
    </xdr:to>
    <xdr:sp macro="" textlink="">
      <xdr:nvSpPr>
        <xdr:cNvPr id="9" name="Rectangle 8"/>
        <xdr:cNvSpPr/>
      </xdr:nvSpPr>
      <xdr:spPr>
        <a:xfrm>
          <a:off x="4346576" y="395817"/>
          <a:ext cx="2553757" cy="209549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7</xdr:col>
      <xdr:colOff>6349</xdr:colOff>
      <xdr:row>15</xdr:row>
      <xdr:rowOff>184150</xdr:rowOff>
    </xdr:from>
    <xdr:to>
      <xdr:col>8</xdr:col>
      <xdr:colOff>1178982</xdr:colOff>
      <xdr:row>17</xdr:row>
      <xdr:rowOff>14817</xdr:rowOff>
    </xdr:to>
    <xdr:sp macro="" textlink="">
      <xdr:nvSpPr>
        <xdr:cNvPr id="10" name="Rectangle 9"/>
        <xdr:cNvSpPr/>
      </xdr:nvSpPr>
      <xdr:spPr>
        <a:xfrm>
          <a:off x="4340224" y="3041650"/>
          <a:ext cx="2553758" cy="211667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7</xdr:col>
      <xdr:colOff>12701</xdr:colOff>
      <xdr:row>5</xdr:row>
      <xdr:rowOff>25400</xdr:rowOff>
    </xdr:from>
    <xdr:to>
      <xdr:col>9</xdr:col>
      <xdr:colOff>4233</xdr:colOff>
      <xdr:row>6</xdr:row>
      <xdr:rowOff>44449</xdr:rowOff>
    </xdr:to>
    <xdr:sp macro="" textlink="">
      <xdr:nvSpPr>
        <xdr:cNvPr id="11" name="Rectangle 10"/>
        <xdr:cNvSpPr/>
      </xdr:nvSpPr>
      <xdr:spPr>
        <a:xfrm>
          <a:off x="4346576" y="977900"/>
          <a:ext cx="2553757" cy="209549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7</xdr:col>
      <xdr:colOff>12701</xdr:colOff>
      <xdr:row>8</xdr:row>
      <xdr:rowOff>14817</xdr:rowOff>
    </xdr:from>
    <xdr:to>
      <xdr:col>9</xdr:col>
      <xdr:colOff>4233</xdr:colOff>
      <xdr:row>9</xdr:row>
      <xdr:rowOff>33866</xdr:rowOff>
    </xdr:to>
    <xdr:sp macro="" textlink="">
      <xdr:nvSpPr>
        <xdr:cNvPr id="12" name="Rectangle 11"/>
        <xdr:cNvSpPr/>
      </xdr:nvSpPr>
      <xdr:spPr>
        <a:xfrm>
          <a:off x="4346576" y="1538817"/>
          <a:ext cx="2553757" cy="209549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74083</xdr:colOff>
      <xdr:row>6</xdr:row>
      <xdr:rowOff>175682</xdr:rowOff>
    </xdr:from>
    <xdr:to>
      <xdr:col>3</xdr:col>
      <xdr:colOff>21167</xdr:colOff>
      <xdr:row>8</xdr:row>
      <xdr:rowOff>27517</xdr:rowOff>
    </xdr:to>
    <xdr:sp macro="" textlink="">
      <xdr:nvSpPr>
        <xdr:cNvPr id="2" name="Rectangle 1"/>
        <xdr:cNvSpPr/>
      </xdr:nvSpPr>
      <xdr:spPr>
        <a:xfrm>
          <a:off x="74083" y="1318682"/>
          <a:ext cx="1968501" cy="232835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4</xdr:col>
      <xdr:colOff>14816</xdr:colOff>
      <xdr:row>2</xdr:row>
      <xdr:rowOff>190498</xdr:rowOff>
    </xdr:from>
    <xdr:to>
      <xdr:col>6</xdr:col>
      <xdr:colOff>25400</xdr:colOff>
      <xdr:row>4</xdr:row>
      <xdr:rowOff>42333</xdr:rowOff>
    </xdr:to>
    <xdr:sp macro="" textlink="">
      <xdr:nvSpPr>
        <xdr:cNvPr id="3" name="Rectangle 2"/>
        <xdr:cNvSpPr/>
      </xdr:nvSpPr>
      <xdr:spPr>
        <a:xfrm>
          <a:off x="2131483" y="571498"/>
          <a:ext cx="2137834" cy="232835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4</xdr:col>
      <xdr:colOff>8466</xdr:colOff>
      <xdr:row>6</xdr:row>
      <xdr:rowOff>173564</xdr:rowOff>
    </xdr:from>
    <xdr:to>
      <xdr:col>6</xdr:col>
      <xdr:colOff>19050</xdr:colOff>
      <xdr:row>8</xdr:row>
      <xdr:rowOff>25399</xdr:rowOff>
    </xdr:to>
    <xdr:sp macro="" textlink="">
      <xdr:nvSpPr>
        <xdr:cNvPr id="4" name="Rectangle 3"/>
        <xdr:cNvSpPr/>
      </xdr:nvSpPr>
      <xdr:spPr>
        <a:xfrm>
          <a:off x="2125133" y="1316564"/>
          <a:ext cx="2137834" cy="232835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4</xdr:col>
      <xdr:colOff>2116</xdr:colOff>
      <xdr:row>10</xdr:row>
      <xdr:rowOff>177797</xdr:rowOff>
    </xdr:from>
    <xdr:to>
      <xdr:col>6</xdr:col>
      <xdr:colOff>12700</xdr:colOff>
      <xdr:row>12</xdr:row>
      <xdr:rowOff>29632</xdr:rowOff>
    </xdr:to>
    <xdr:sp macro="" textlink="">
      <xdr:nvSpPr>
        <xdr:cNvPr id="5" name="Rectangle 4"/>
        <xdr:cNvSpPr/>
      </xdr:nvSpPr>
      <xdr:spPr>
        <a:xfrm>
          <a:off x="2118783" y="2082797"/>
          <a:ext cx="2137834" cy="232835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3</xdr:col>
      <xdr:colOff>80433</xdr:colOff>
      <xdr:row>14</xdr:row>
      <xdr:rowOff>21167</xdr:rowOff>
    </xdr:from>
    <xdr:to>
      <xdr:col>5</xdr:col>
      <xdr:colOff>1382184</xdr:colOff>
      <xdr:row>15</xdr:row>
      <xdr:rowOff>12699</xdr:rowOff>
    </xdr:to>
    <xdr:sp macro="" textlink="">
      <xdr:nvSpPr>
        <xdr:cNvPr id="6" name="Rectangle 5"/>
        <xdr:cNvSpPr/>
      </xdr:nvSpPr>
      <xdr:spPr>
        <a:xfrm>
          <a:off x="2101850" y="2688167"/>
          <a:ext cx="2137834" cy="182032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9</xdr:col>
      <xdr:colOff>0</xdr:colOff>
      <xdr:row>13</xdr:row>
      <xdr:rowOff>31750</xdr:rowOff>
    </xdr:to>
    <xdr:sp macro="" textlink="">
      <xdr:nvSpPr>
        <xdr:cNvPr id="7" name="Rectangle 6"/>
        <xdr:cNvSpPr/>
      </xdr:nvSpPr>
      <xdr:spPr>
        <a:xfrm>
          <a:off x="4358217" y="2286000"/>
          <a:ext cx="2087033" cy="222250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7</xdr:col>
      <xdr:colOff>23282</xdr:colOff>
      <xdr:row>10</xdr:row>
      <xdr:rowOff>169333</xdr:rowOff>
    </xdr:from>
    <xdr:to>
      <xdr:col>9</xdr:col>
      <xdr:colOff>0</xdr:colOff>
      <xdr:row>11</xdr:row>
      <xdr:rowOff>186267</xdr:rowOff>
    </xdr:to>
    <xdr:sp macro="" textlink="">
      <xdr:nvSpPr>
        <xdr:cNvPr id="8" name="Rectangle 7"/>
        <xdr:cNvSpPr/>
      </xdr:nvSpPr>
      <xdr:spPr>
        <a:xfrm>
          <a:off x="4362449" y="2074333"/>
          <a:ext cx="2082801" cy="207434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7</xdr:col>
      <xdr:colOff>12700</xdr:colOff>
      <xdr:row>2</xdr:row>
      <xdr:rowOff>10584</xdr:rowOff>
    </xdr:from>
    <xdr:to>
      <xdr:col>8</xdr:col>
      <xdr:colOff>709084</xdr:colOff>
      <xdr:row>3</xdr:row>
      <xdr:rowOff>21167</xdr:rowOff>
    </xdr:to>
    <xdr:sp macro="" textlink="">
      <xdr:nvSpPr>
        <xdr:cNvPr id="9" name="Rectangle 8"/>
        <xdr:cNvSpPr/>
      </xdr:nvSpPr>
      <xdr:spPr>
        <a:xfrm>
          <a:off x="4351867" y="391584"/>
          <a:ext cx="2082800" cy="201083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7</xdr:col>
      <xdr:colOff>6349</xdr:colOff>
      <xdr:row>16</xdr:row>
      <xdr:rowOff>0</xdr:rowOff>
    </xdr:from>
    <xdr:to>
      <xdr:col>8</xdr:col>
      <xdr:colOff>709085</xdr:colOff>
      <xdr:row>17</xdr:row>
      <xdr:rowOff>10584</xdr:rowOff>
    </xdr:to>
    <xdr:sp macro="" textlink="">
      <xdr:nvSpPr>
        <xdr:cNvPr id="10" name="Rectangle 9"/>
        <xdr:cNvSpPr/>
      </xdr:nvSpPr>
      <xdr:spPr>
        <a:xfrm>
          <a:off x="4345516" y="3048000"/>
          <a:ext cx="2089152" cy="201084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7</xdr:col>
      <xdr:colOff>12700</xdr:colOff>
      <xdr:row>5</xdr:row>
      <xdr:rowOff>21168</xdr:rowOff>
    </xdr:from>
    <xdr:to>
      <xdr:col>9</xdr:col>
      <xdr:colOff>0</xdr:colOff>
      <xdr:row>6</xdr:row>
      <xdr:rowOff>21168</xdr:rowOff>
    </xdr:to>
    <xdr:sp macro="" textlink="">
      <xdr:nvSpPr>
        <xdr:cNvPr id="11" name="Rectangle 10"/>
        <xdr:cNvSpPr/>
      </xdr:nvSpPr>
      <xdr:spPr>
        <a:xfrm>
          <a:off x="4351867" y="973668"/>
          <a:ext cx="2093383" cy="190500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6</xdr:col>
      <xdr:colOff>91016</xdr:colOff>
      <xdr:row>7</xdr:row>
      <xdr:rowOff>173568</xdr:rowOff>
    </xdr:from>
    <xdr:to>
      <xdr:col>8</xdr:col>
      <xdr:colOff>709084</xdr:colOff>
      <xdr:row>8</xdr:row>
      <xdr:rowOff>179918</xdr:rowOff>
    </xdr:to>
    <xdr:sp macro="" textlink="">
      <xdr:nvSpPr>
        <xdr:cNvPr id="12" name="Rectangle 11"/>
        <xdr:cNvSpPr/>
      </xdr:nvSpPr>
      <xdr:spPr>
        <a:xfrm>
          <a:off x="4334933" y="1507068"/>
          <a:ext cx="2099734" cy="196850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tables/table1.xml><?xml version="1.0" encoding="utf-8"?>
<table xmlns="http://schemas.openxmlformats.org/spreadsheetml/2006/main" id="10" name="Table3" displayName="Table3" ref="H2:I17" totalsRowShown="0">
  <autoFilter ref="H2:I17"/>
  <tableColumns count="2">
    <tableColumn id="1" name="Company"/>
    <tableColumn id="2" name="Sales person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1" name="Table1" displayName="Table1" ref="B2:C17" totalsRowShown="0">
  <autoFilter ref="B2:C17"/>
  <tableColumns count="2">
    <tableColumn id="1" name="Item"/>
    <tableColumn id="2" name="Categor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2" name="Table2" displayName="Table2" ref="E2:F17" totalsRowShown="0">
  <autoFilter ref="E2:F17"/>
  <tableColumns count="2">
    <tableColumn id="1" name="Category"/>
    <tableColumn id="2" name="Compan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2525" displayName="Table2525" ref="H2:I17" totalsRowShown="0">
  <autoFilter ref="H2:I17"/>
  <tableColumns count="2">
    <tableColumn id="1" name="Company"/>
    <tableColumn id="2" name="Sales persons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1636" displayName="Table1636" ref="B2:C17" totalsRowShown="0">
  <autoFilter ref="B2:C17"/>
  <tableColumns count="2">
    <tableColumn id="1" name="Item"/>
    <tableColumn id="2" name="Category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3747" displayName="Table3747" ref="E2:F17" totalsRowShown="0">
  <autoFilter ref="E2:F17"/>
  <tableColumns count="2">
    <tableColumn id="1" name="Category"/>
    <tableColumn id="2" name="Company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3" name="Table6" displayName="Table6" ref="H2:I17" totalsRowShown="0">
  <autoFilter ref="H2:I17"/>
  <tableColumns count="2">
    <tableColumn id="1" name="Company"/>
    <tableColumn id="2" name="Sales persons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4" name="Table4" displayName="Table4" ref="B2:C17" totalsRowShown="0">
  <autoFilter ref="B2:C17"/>
  <tableColumns count="2">
    <tableColumn id="1" name="Item"/>
    <tableColumn id="2" name="Category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5" name="Table5" displayName="Table5" ref="E2:F17" totalsRowShown="0">
  <autoFilter ref="E2:F17"/>
  <tableColumns count="2">
    <tableColumn id="1" name="Category"/>
    <tableColumn id="2" name="Company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6" name="Table9" displayName="Table9" ref="H2:I17" totalsRowShown="0">
  <autoFilter ref="H2:I17"/>
  <tableColumns count="2">
    <tableColumn id="1" name="Company"/>
    <tableColumn id="2" name="Sales persons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7" name="Table7" displayName="Table7" ref="B2:C17" totalsRowShown="0">
  <autoFilter ref="B2:C17"/>
  <tableColumns count="2">
    <tableColumn id="1" name="Item"/>
    <tableColumn id="2" name="Category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8" name="Table8" displayName="Table8" ref="E2:F17" totalsRowShown="0">
  <autoFilter ref="E2:F17"/>
  <tableColumns count="2">
    <tableColumn id="1" name="Category"/>
    <tableColumn id="2" name="Company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" name="Table12" displayName="Table12" ref="H2:I17" totalsRowShown="0">
  <autoFilter ref="H2:I17"/>
  <tableColumns count="2">
    <tableColumn id="1" name="Company"/>
    <tableColumn id="2" name="Amount" dataDxfId="0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2" name="Table10" displayName="Table10" ref="B2:C17" totalsRowShown="0">
  <autoFilter ref="B2:C17"/>
  <tableColumns count="2">
    <tableColumn id="1" name="Item"/>
    <tableColumn id="2" name="Category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3" name="Table11" displayName="Table11" ref="E2:F17" totalsRowShown="0">
  <autoFilter ref="E2:F17"/>
  <tableColumns count="2">
    <tableColumn id="1" name="Category"/>
    <tableColumn id="2" name="Compan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drawing" Target="../drawings/drawing1.xml"/><Relationship Id="rId4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drawing" Target="../drawings/drawing2.xml"/><Relationship Id="rId4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drawing" Target="../drawings/drawing3.xml"/><Relationship Id="rId4" Type="http://schemas.openxmlformats.org/officeDocument/2006/relationships/table" Target="../tables/table1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drawing" Target="../drawings/drawing4.xml"/><Relationship Id="rId4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3"/>
  <sheetViews>
    <sheetView tabSelected="1" zoomScale="90" zoomScaleNormal="90" workbookViewId="0"/>
  </sheetViews>
  <sheetFormatPr defaultRowHeight="15" x14ac:dyDescent="0.25"/>
  <cols>
    <col min="1" max="1" width="1.42578125" customWidth="1"/>
    <col min="2" max="2" width="18.85546875" bestFit="1" customWidth="1"/>
    <col min="3" max="3" width="10" customWidth="1"/>
    <col min="4" max="4" width="1.42578125" customWidth="1"/>
    <col min="5" max="5" width="11.140625" bestFit="1" customWidth="1"/>
    <col min="6" max="6" width="20.7109375" bestFit="1" customWidth="1"/>
    <col min="7" max="7" width="1.42578125" customWidth="1"/>
    <col min="8" max="8" width="20.7109375" bestFit="1" customWidth="1"/>
    <col min="9" max="9" width="17.7109375" bestFit="1" customWidth="1"/>
  </cols>
  <sheetData>
    <row r="2" spans="2:9" x14ac:dyDescent="0.25">
      <c r="B2" t="s">
        <v>0</v>
      </c>
      <c r="C2" t="s">
        <v>30</v>
      </c>
      <c r="E2" t="s">
        <v>30</v>
      </c>
      <c r="F2" t="s">
        <v>1</v>
      </c>
      <c r="H2" t="s">
        <v>1</v>
      </c>
      <c r="I2" t="s">
        <v>2</v>
      </c>
    </row>
    <row r="3" spans="2:9" x14ac:dyDescent="0.25">
      <c r="B3" t="s">
        <v>3</v>
      </c>
      <c r="C3" t="s">
        <v>31</v>
      </c>
      <c r="E3" t="s">
        <v>31</v>
      </c>
      <c r="F3" t="s">
        <v>45</v>
      </c>
      <c r="H3" t="s">
        <v>39</v>
      </c>
      <c r="I3" t="s">
        <v>19</v>
      </c>
    </row>
    <row r="4" spans="2:9" x14ac:dyDescent="0.25">
      <c r="B4" t="s">
        <v>5</v>
      </c>
      <c r="C4" t="s">
        <v>32</v>
      </c>
      <c r="E4" t="s">
        <v>32</v>
      </c>
      <c r="F4" t="s">
        <v>35</v>
      </c>
      <c r="H4" t="s">
        <v>38</v>
      </c>
      <c r="I4" t="s">
        <v>23</v>
      </c>
    </row>
    <row r="5" spans="2:9" x14ac:dyDescent="0.25">
      <c r="B5" t="s">
        <v>7</v>
      </c>
      <c r="C5" t="s">
        <v>33</v>
      </c>
      <c r="E5" t="s">
        <v>33</v>
      </c>
      <c r="F5" t="s">
        <v>40</v>
      </c>
      <c r="H5" t="s">
        <v>40</v>
      </c>
      <c r="I5" t="s">
        <v>17</v>
      </c>
    </row>
    <row r="6" spans="2:9" x14ac:dyDescent="0.25">
      <c r="B6" t="s">
        <v>9</v>
      </c>
      <c r="C6" t="s">
        <v>34</v>
      </c>
      <c r="E6" t="s">
        <v>31</v>
      </c>
      <c r="F6" t="s">
        <v>46</v>
      </c>
      <c r="H6" t="s">
        <v>35</v>
      </c>
      <c r="I6" t="s">
        <v>21</v>
      </c>
    </row>
    <row r="7" spans="2:9" x14ac:dyDescent="0.25">
      <c r="B7" t="s">
        <v>11</v>
      </c>
      <c r="C7" t="s">
        <v>31</v>
      </c>
      <c r="E7" t="s">
        <v>34</v>
      </c>
      <c r="F7" t="s">
        <v>44</v>
      </c>
      <c r="H7" t="s">
        <v>46</v>
      </c>
      <c r="I7" t="s">
        <v>10</v>
      </c>
    </row>
    <row r="8" spans="2:9" x14ac:dyDescent="0.25">
      <c r="B8" t="s">
        <v>13</v>
      </c>
      <c r="C8" t="s">
        <v>32</v>
      </c>
      <c r="E8" t="s">
        <v>32</v>
      </c>
      <c r="F8" t="s">
        <v>43</v>
      </c>
      <c r="H8" t="s">
        <v>42</v>
      </c>
      <c r="I8" t="s">
        <v>4</v>
      </c>
    </row>
    <row r="9" spans="2:9" x14ac:dyDescent="0.25">
      <c r="B9" t="s">
        <v>14</v>
      </c>
      <c r="C9" t="s">
        <v>33</v>
      </c>
      <c r="E9" t="s">
        <v>31</v>
      </c>
      <c r="F9" t="s">
        <v>42</v>
      </c>
      <c r="H9" t="s">
        <v>39</v>
      </c>
      <c r="I9" t="s">
        <v>4</v>
      </c>
    </row>
    <row r="10" spans="2:9" x14ac:dyDescent="0.25">
      <c r="B10" t="s">
        <v>15</v>
      </c>
      <c r="C10" t="s">
        <v>34</v>
      </c>
      <c r="E10" t="s">
        <v>33</v>
      </c>
      <c r="F10" t="s">
        <v>41</v>
      </c>
      <c r="H10" t="s">
        <v>47</v>
      </c>
      <c r="I10" t="s">
        <v>23</v>
      </c>
    </row>
    <row r="11" spans="2:9" x14ac:dyDescent="0.25">
      <c r="B11" t="s">
        <v>16</v>
      </c>
      <c r="C11" t="s">
        <v>31</v>
      </c>
      <c r="E11" t="s">
        <v>34</v>
      </c>
      <c r="F11" t="s">
        <v>40</v>
      </c>
      <c r="H11" t="s">
        <v>36</v>
      </c>
      <c r="I11" t="s">
        <v>17</v>
      </c>
    </row>
    <row r="12" spans="2:9" x14ac:dyDescent="0.25">
      <c r="B12" t="s">
        <v>18</v>
      </c>
      <c r="C12" t="s">
        <v>32</v>
      </c>
      <c r="E12" t="s">
        <v>32</v>
      </c>
      <c r="F12" t="s">
        <v>39</v>
      </c>
      <c r="H12" t="s">
        <v>43</v>
      </c>
      <c r="I12" t="s">
        <v>8</v>
      </c>
    </row>
    <row r="13" spans="2:9" x14ac:dyDescent="0.25">
      <c r="B13" t="s">
        <v>20</v>
      </c>
      <c r="C13" t="s">
        <v>33</v>
      </c>
      <c r="E13" t="s">
        <v>33</v>
      </c>
      <c r="F13" t="s">
        <v>35</v>
      </c>
      <c r="H13" t="s">
        <v>35</v>
      </c>
      <c r="I13" t="s">
        <v>6</v>
      </c>
    </row>
    <row r="14" spans="2:9" x14ac:dyDescent="0.25">
      <c r="B14" t="s">
        <v>22</v>
      </c>
      <c r="C14" t="s">
        <v>34</v>
      </c>
      <c r="E14" t="s">
        <v>33</v>
      </c>
      <c r="F14" t="s">
        <v>38</v>
      </c>
      <c r="H14" t="s">
        <v>40</v>
      </c>
      <c r="I14" t="s">
        <v>8</v>
      </c>
    </row>
    <row r="15" spans="2:9" x14ac:dyDescent="0.25">
      <c r="B15" t="s">
        <v>24</v>
      </c>
      <c r="C15" t="s">
        <v>31</v>
      </c>
      <c r="E15" t="s">
        <v>32</v>
      </c>
      <c r="F15" t="s">
        <v>37</v>
      </c>
      <c r="H15" t="s">
        <v>41</v>
      </c>
      <c r="I15" t="s">
        <v>6</v>
      </c>
    </row>
    <row r="16" spans="2:9" x14ac:dyDescent="0.25">
      <c r="B16" t="s">
        <v>26</v>
      </c>
      <c r="C16" t="s">
        <v>32</v>
      </c>
      <c r="E16" t="s">
        <v>31</v>
      </c>
      <c r="F16" t="s">
        <v>47</v>
      </c>
      <c r="H16" t="s">
        <v>44</v>
      </c>
      <c r="I16" t="s">
        <v>12</v>
      </c>
    </row>
    <row r="17" spans="2:9" x14ac:dyDescent="0.25">
      <c r="B17" t="s">
        <v>27</v>
      </c>
      <c r="C17" t="s">
        <v>33</v>
      </c>
      <c r="E17" t="s">
        <v>34</v>
      </c>
      <c r="F17" t="s">
        <v>36</v>
      </c>
      <c r="H17" t="s">
        <v>37</v>
      </c>
      <c r="I17" t="s">
        <v>25</v>
      </c>
    </row>
    <row r="19" spans="2:9" x14ac:dyDescent="0.25">
      <c r="B19" s="1" t="s">
        <v>28</v>
      </c>
      <c r="C19" t="s">
        <v>13</v>
      </c>
    </row>
    <row r="21" spans="2:9" x14ac:dyDescent="0.25">
      <c r="B21" s="1" t="s">
        <v>29</v>
      </c>
      <c r="C21" t="str">
        <f t="array" ref="C21">IFERROR(INDEX(Table3[Sales persons],SMALL(IF(ISERROR(MATCH(Table3[Company],IF(ISERROR(MATCH(Table2[Category],IF($C$19=Table1[Item],Table1[Category],""),0)),"",Table2[Company]),0)),"",MATCH(ROW(Table3[Sales persons]),ROW(Table3[Sales persons]))),ROW(A1))),"")</f>
        <v>Simeon Fernandes</v>
      </c>
    </row>
    <row r="22" spans="2:9" x14ac:dyDescent="0.25">
      <c r="C22" t="str">
        <f t="array" ref="C22">IFERROR(INDEX(Table3[Sales persons],SMALL(IF(ISERROR(MATCH(Table3[Company],IF(ISERROR(MATCH(Table2[Category],IF($C$19=Table1[Item],Table1[Category],""),0)),"",Table2[Company]),0)),"",MATCH(ROW(Table3[Sales persons]),ROW(Table3[Sales persons]))),ROW(A2))),"")</f>
        <v>Dana Leak</v>
      </c>
    </row>
    <row r="23" spans="2:9" x14ac:dyDescent="0.25">
      <c r="C23" t="str">
        <f t="array" ref="C23">IFERROR(INDEX(Table3[Sales persons],SMALL(IF(ISERROR(MATCH(Table3[Company],IF(ISERROR(MATCH(Table2[Category],IF($C$19=Table1[Item],Table1[Category],""),0)),"",Table2[Company]),0)),"",MATCH(ROW(Table3[Sales persons]),ROW(Table3[Sales persons]))),ROW(A3))),"")</f>
        <v>Cyril Strong</v>
      </c>
    </row>
    <row r="24" spans="2:9" x14ac:dyDescent="0.25">
      <c r="C24" t="str">
        <f t="array" ref="C24">IFERROR(INDEX(Table3[Sales persons],SMALL(IF(ISERROR(MATCH(Table3[Company],IF(ISERROR(MATCH(Table2[Category],IF($C$19=Table1[Item],Table1[Category],""),0)),"",Table2[Company]),0)),"",MATCH(ROW(Table3[Sales persons]),ROW(Table3[Sales persons]))),ROW(A4))),"")</f>
        <v>Kason Leonard</v>
      </c>
    </row>
    <row r="25" spans="2:9" x14ac:dyDescent="0.25">
      <c r="B25" s="2"/>
      <c r="C25" t="str">
        <f t="array" ref="C25">IFERROR(INDEX(Table3[Sales persons],SMALL(IF(ISERROR(MATCH(Table3[Company],IF(ISERROR(MATCH(Table2[Category],IF($C$19=Table1[Item],Table1[Category],""),0)),"",Table2[Company]),0)),"",MATCH(ROW(Table3[Sales persons]),ROW(Table3[Sales persons]))),ROW(A5))),"")</f>
        <v>Lewis Moya</v>
      </c>
    </row>
    <row r="26" spans="2:9" x14ac:dyDescent="0.25">
      <c r="C26" t="str">
        <f t="array" ref="C26">IFERROR(INDEX(Table3[Sales persons],SMALL(IF(ISERROR(MATCH(Table3[Company],IF(ISERROR(MATCH(Table2[Category],IF($C$19=Table1[Item],Table1[Category],""),0)),"",Table2[Company]),0)),"",MATCH(ROW(Table3[Sales persons]),ROW(Table3[Sales persons]))),ROW(A6))),"")</f>
        <v>Doloris Hawley</v>
      </c>
    </row>
    <row r="27" spans="2:9" x14ac:dyDescent="0.25">
      <c r="C27" t="str">
        <f t="array" ref="C27">IFERROR(INDEX(Table3[Sales persons],SMALL(IF(ISERROR(MATCH(Table3[Company],IF(ISERROR(MATCH(Table2[Category],IF($C$19=Table1[Item],Table1[Category],""),0)),"",Table2[Company]),0)),"",MATCH(ROW(Table3[Sales persons]),ROW(Table3[Sales persons]))),ROW(A7))),"")</f>
        <v/>
      </c>
    </row>
    <row r="28" spans="2:9" x14ac:dyDescent="0.25">
      <c r="C28" t="str">
        <f t="array" ref="C28">IFERROR(INDEX(Table3[Sales persons],SMALL(IF(ISERROR(MATCH(Table3[Company],IF(ISERROR(MATCH(Table2[Category],IF($C$19=Table1[Item],Table1[Category],""),0)),"",Table2[Company]),0)),"",MATCH(ROW(Table3[Sales persons]),ROW(Table3[Sales persons]))),ROW(A8))),"")</f>
        <v/>
      </c>
    </row>
    <row r="29" spans="2:9" x14ac:dyDescent="0.25">
      <c r="C29" t="str">
        <f t="array" ref="C29">IFERROR(INDEX(Table3[Sales persons],SMALL(IF(ISERROR(MATCH(Table3[Company],IF(ISERROR(MATCH(Table2[Category],IF($C$19=Table1[Item],Table1[Category],""),0)),"",Table2[Company]),0)),"",MATCH(ROW(Table3[Sales persons]),ROW(Table3[Sales persons]))),ROW(A9))),"")</f>
        <v/>
      </c>
    </row>
    <row r="30" spans="2:9" x14ac:dyDescent="0.25">
      <c r="C30" t="str">
        <f t="array" ref="C30">IFERROR(INDEX(Table3[Sales persons],SMALL(IF(ISERROR(MATCH(Table3[Company],IF(ISERROR(MATCH(Table2[Category],IF($C$19=Table1[Item],Table1[Category],""),0)),"",Table2[Company]),0)),"",MATCH(ROW(Table3[Sales persons]),ROW(Table3[Sales persons]))),ROW(A10))),"")</f>
        <v/>
      </c>
    </row>
    <row r="31" spans="2:9" x14ac:dyDescent="0.25">
      <c r="C31" t="str">
        <f t="array" ref="C31">IFERROR(INDEX(Table3[Sales persons],SMALL(IF(ISERROR(MATCH(Table3[Company],IF(ISERROR(MATCH(Table2[Category],IF($C$19=Table1[Item],Table1[Category],""),0)),"",Table2[Company]),0)),"",MATCH(ROW(Table3[Sales persons]),ROW(Table3[Sales persons]))),ROW(A11))),"")</f>
        <v/>
      </c>
    </row>
    <row r="32" spans="2:9" x14ac:dyDescent="0.25">
      <c r="C32" t="str">
        <f t="array" ref="C32">IFERROR(INDEX(Table3[Sales persons],SMALL(IF(ISERROR(MATCH(Table3[Company],IF(ISERROR(MATCH(Table2[Category],IF($C$19=Table1[Item],Table1[Category],""),0)),"",Table2[Company]),0)),"",MATCH(ROW(Table3[Sales persons]),ROW(Table3[Sales persons]))),ROW(A12))),"")</f>
        <v/>
      </c>
    </row>
    <row r="33" spans="3:3" x14ac:dyDescent="0.25">
      <c r="C33" t="str">
        <f t="array" ref="C33">IFERROR(INDEX(Table3[Sales persons],SMALL(IF(ISERROR(MATCH(Table3[Company],IF(ISERROR(MATCH(Table2[Category],IF($C$19=Table1[Item],Table1[Category],""),0)),"",Table2[Company]),0)),"",MATCH(ROW(Table3[Sales persons]),ROW(Table3[Sales persons]))),ROW(A13))),"")</f>
        <v/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3"/>
  <sheetViews>
    <sheetView zoomScale="90" zoomScaleNormal="90" workbookViewId="0">
      <selection activeCell="C21" sqref="C21"/>
    </sheetView>
  </sheetViews>
  <sheetFormatPr defaultRowHeight="15" x14ac:dyDescent="0.25"/>
  <cols>
    <col min="1" max="1" width="1.42578125" customWidth="1"/>
    <col min="2" max="2" width="18.85546875" bestFit="1" customWidth="1"/>
    <col min="3" max="3" width="10" customWidth="1"/>
    <col min="4" max="4" width="1.42578125" customWidth="1"/>
    <col min="5" max="5" width="11.140625" bestFit="1" customWidth="1"/>
    <col min="6" max="6" width="20.7109375" bestFit="1" customWidth="1"/>
    <col min="7" max="7" width="1.42578125" customWidth="1"/>
    <col min="8" max="8" width="20.7109375" bestFit="1" customWidth="1"/>
    <col min="9" max="9" width="17.7109375" bestFit="1" customWidth="1"/>
  </cols>
  <sheetData>
    <row r="2" spans="2:9" x14ac:dyDescent="0.25">
      <c r="B2" t="s">
        <v>0</v>
      </c>
      <c r="C2" t="s">
        <v>30</v>
      </c>
      <c r="E2" t="s">
        <v>30</v>
      </c>
      <c r="F2" t="s">
        <v>1</v>
      </c>
      <c r="H2" t="s">
        <v>1</v>
      </c>
      <c r="I2" t="s">
        <v>2</v>
      </c>
    </row>
    <row r="3" spans="2:9" x14ac:dyDescent="0.25">
      <c r="B3" t="s">
        <v>3</v>
      </c>
      <c r="C3" t="s">
        <v>31</v>
      </c>
      <c r="E3" t="s">
        <v>31</v>
      </c>
      <c r="F3" t="s">
        <v>45</v>
      </c>
      <c r="H3" t="s">
        <v>39</v>
      </c>
      <c r="I3" t="s">
        <v>19</v>
      </c>
    </row>
    <row r="4" spans="2:9" x14ac:dyDescent="0.25">
      <c r="B4" t="s">
        <v>5</v>
      </c>
      <c r="C4" t="s">
        <v>32</v>
      </c>
      <c r="E4" t="s">
        <v>32</v>
      </c>
      <c r="F4" t="s">
        <v>35</v>
      </c>
      <c r="H4" t="s">
        <v>38</v>
      </c>
      <c r="I4" t="s">
        <v>23</v>
      </c>
    </row>
    <row r="5" spans="2:9" x14ac:dyDescent="0.25">
      <c r="B5" t="s">
        <v>7</v>
      </c>
      <c r="C5" t="s">
        <v>33</v>
      </c>
      <c r="E5" t="s">
        <v>33</v>
      </c>
      <c r="F5" t="s">
        <v>40</v>
      </c>
      <c r="H5" t="s">
        <v>40</v>
      </c>
      <c r="I5" t="s">
        <v>17</v>
      </c>
    </row>
    <row r="6" spans="2:9" x14ac:dyDescent="0.25">
      <c r="B6" t="s">
        <v>9</v>
      </c>
      <c r="C6" t="s">
        <v>34</v>
      </c>
      <c r="E6" t="s">
        <v>31</v>
      </c>
      <c r="F6" t="s">
        <v>46</v>
      </c>
      <c r="H6" t="s">
        <v>35</v>
      </c>
      <c r="I6" t="s">
        <v>21</v>
      </c>
    </row>
    <row r="7" spans="2:9" x14ac:dyDescent="0.25">
      <c r="B7" t="s">
        <v>11</v>
      </c>
      <c r="C7" t="s">
        <v>31</v>
      </c>
      <c r="E7" t="s">
        <v>34</v>
      </c>
      <c r="F7" t="s">
        <v>44</v>
      </c>
      <c r="H7" t="s">
        <v>46</v>
      </c>
      <c r="I7" t="s">
        <v>10</v>
      </c>
    </row>
    <row r="8" spans="2:9" x14ac:dyDescent="0.25">
      <c r="B8" t="s">
        <v>13</v>
      </c>
      <c r="C8" t="s">
        <v>32</v>
      </c>
      <c r="E8" t="s">
        <v>32</v>
      </c>
      <c r="F8" t="s">
        <v>43</v>
      </c>
      <c r="H8" t="s">
        <v>42</v>
      </c>
      <c r="I8" t="s">
        <v>4</v>
      </c>
    </row>
    <row r="9" spans="2:9" x14ac:dyDescent="0.25">
      <c r="B9" t="s">
        <v>14</v>
      </c>
      <c r="C9" t="s">
        <v>33</v>
      </c>
      <c r="E9" t="s">
        <v>31</v>
      </c>
      <c r="F9" t="s">
        <v>42</v>
      </c>
      <c r="H9" t="s">
        <v>39</v>
      </c>
      <c r="I9" t="s">
        <v>4</v>
      </c>
    </row>
    <row r="10" spans="2:9" x14ac:dyDescent="0.25">
      <c r="B10" t="s">
        <v>15</v>
      </c>
      <c r="C10" t="s">
        <v>34</v>
      </c>
      <c r="E10" t="s">
        <v>33</v>
      </c>
      <c r="F10" t="s">
        <v>41</v>
      </c>
      <c r="H10" t="s">
        <v>47</v>
      </c>
      <c r="I10" t="s">
        <v>23</v>
      </c>
    </row>
    <row r="11" spans="2:9" x14ac:dyDescent="0.25">
      <c r="B11" t="s">
        <v>16</v>
      </c>
      <c r="C11" t="s">
        <v>31</v>
      </c>
      <c r="E11" t="s">
        <v>34</v>
      </c>
      <c r="F11" t="s">
        <v>40</v>
      </c>
      <c r="H11" t="s">
        <v>36</v>
      </c>
      <c r="I11" t="s">
        <v>17</v>
      </c>
    </row>
    <row r="12" spans="2:9" x14ac:dyDescent="0.25">
      <c r="B12" t="s">
        <v>18</v>
      </c>
      <c r="C12" t="s">
        <v>32</v>
      </c>
      <c r="E12" t="s">
        <v>32</v>
      </c>
      <c r="F12" t="s">
        <v>39</v>
      </c>
      <c r="H12" t="s">
        <v>43</v>
      </c>
      <c r="I12" t="s">
        <v>8</v>
      </c>
    </row>
    <row r="13" spans="2:9" x14ac:dyDescent="0.25">
      <c r="B13" t="s">
        <v>20</v>
      </c>
      <c r="C13" t="s">
        <v>33</v>
      </c>
      <c r="E13" t="s">
        <v>33</v>
      </c>
      <c r="F13" t="s">
        <v>35</v>
      </c>
      <c r="H13" t="s">
        <v>35</v>
      </c>
      <c r="I13" t="s">
        <v>6</v>
      </c>
    </row>
    <row r="14" spans="2:9" x14ac:dyDescent="0.25">
      <c r="B14" t="s">
        <v>22</v>
      </c>
      <c r="C14" t="s">
        <v>34</v>
      </c>
      <c r="E14" t="s">
        <v>33</v>
      </c>
      <c r="F14" t="s">
        <v>38</v>
      </c>
      <c r="H14" t="s">
        <v>40</v>
      </c>
      <c r="I14" t="s">
        <v>8</v>
      </c>
    </row>
    <row r="15" spans="2:9" x14ac:dyDescent="0.25">
      <c r="B15" t="s">
        <v>24</v>
      </c>
      <c r="C15" t="s">
        <v>31</v>
      </c>
      <c r="E15" t="s">
        <v>32</v>
      </c>
      <c r="F15" t="s">
        <v>37</v>
      </c>
      <c r="H15" t="s">
        <v>41</v>
      </c>
      <c r="I15" t="s">
        <v>6</v>
      </c>
    </row>
    <row r="16" spans="2:9" x14ac:dyDescent="0.25">
      <c r="B16" t="s">
        <v>26</v>
      </c>
      <c r="C16" t="s">
        <v>32</v>
      </c>
      <c r="E16" t="s">
        <v>31</v>
      </c>
      <c r="F16" t="s">
        <v>47</v>
      </c>
      <c r="H16" t="s">
        <v>44</v>
      </c>
      <c r="I16" t="s">
        <v>12</v>
      </c>
    </row>
    <row r="17" spans="2:9" x14ac:dyDescent="0.25">
      <c r="B17" t="s">
        <v>27</v>
      </c>
      <c r="C17" t="s">
        <v>33</v>
      </c>
      <c r="E17" t="s">
        <v>34</v>
      </c>
      <c r="F17" t="s">
        <v>36</v>
      </c>
      <c r="H17" t="s">
        <v>37</v>
      </c>
      <c r="I17" t="s">
        <v>25</v>
      </c>
    </row>
    <row r="19" spans="2:9" x14ac:dyDescent="0.25">
      <c r="B19" s="1" t="s">
        <v>28</v>
      </c>
      <c r="C19" t="s">
        <v>13</v>
      </c>
    </row>
    <row r="21" spans="2:9" x14ac:dyDescent="0.25">
      <c r="B21" s="1" t="s">
        <v>29</v>
      </c>
      <c r="C21" t="str">
        <f t="array" ref="C21">IFERROR(INDEX(Table2525[Sales persons],SMALL(IF(ISERROR(MATCH(Table2525[Company],IF(ISERROR(MATCH(Table3747[Category],IF($C$19=Table1636[Item],Table1636[Category],""),0)),"",Table3747[Company]),0)),"",MATCH(ROW(Table2525[Sales persons]),ROW(Table2525[Sales persons]))),ROW(A1))),"")</f>
        <v>Simeon Fernandes</v>
      </c>
    </row>
    <row r="22" spans="2:9" x14ac:dyDescent="0.25">
      <c r="C22" t="str">
        <f t="array" ref="C22">IFERROR(INDEX(Table2525[Sales persons],SMALL(IF(ISERROR(MATCH(Table2525[Company],IF(ISERROR(MATCH(Table3747[Category],IF($C$19=Table1636[Item],Table1636[Category],""),0)),"",Table3747[Company]),0)),"",MATCH(ROW(Table2525[Sales persons]),ROW(Table2525[Sales persons]))),ROW(A2))),"")</f>
        <v>Dana Leak</v>
      </c>
    </row>
    <row r="23" spans="2:9" x14ac:dyDescent="0.25">
      <c r="C23" t="str">
        <f t="array" ref="C23">IFERROR(INDEX(Table2525[Sales persons],SMALL(IF(ISERROR(MATCH(Table2525[Company],IF(ISERROR(MATCH(Table3747[Category],IF($C$19=Table1636[Item],Table1636[Category],""),0)),"",Table3747[Company]),0)),"",MATCH(ROW(Table2525[Sales persons]),ROW(Table2525[Sales persons]))),ROW(A3))),"")</f>
        <v>Cyril Strong</v>
      </c>
    </row>
    <row r="24" spans="2:9" x14ac:dyDescent="0.25">
      <c r="C24" t="str">
        <f t="array" ref="C24">IFERROR(INDEX(Table2525[Sales persons],SMALL(IF(ISERROR(MATCH(Table2525[Company],IF(ISERROR(MATCH(Table3747[Category],IF($C$19=Table1636[Item],Table1636[Category],""),0)),"",Table3747[Company]),0)),"",MATCH(ROW(Table2525[Sales persons]),ROW(Table2525[Sales persons]))),ROW(A4))),"")</f>
        <v>Kason Leonard</v>
      </c>
    </row>
    <row r="25" spans="2:9" x14ac:dyDescent="0.25">
      <c r="B25" s="2"/>
      <c r="C25" t="str">
        <f t="array" ref="C25">IFERROR(INDEX(Table2525[Sales persons],SMALL(IF(ISERROR(MATCH(Table2525[Company],IF(ISERROR(MATCH(Table3747[Category],IF($C$19=Table1636[Item],Table1636[Category],""),0)),"",Table3747[Company]),0)),"",MATCH(ROW(Table2525[Sales persons]),ROW(Table2525[Sales persons]))),ROW(A5))),"")</f>
        <v>Lewis Moya</v>
      </c>
    </row>
    <row r="26" spans="2:9" x14ac:dyDescent="0.25">
      <c r="C26" t="str">
        <f t="array" ref="C26">IFERROR(INDEX(Table2525[Sales persons],SMALL(IF(ISERROR(MATCH(Table2525[Company],IF(ISERROR(MATCH(Table3747[Category],IF($C$19=Table1636[Item],Table1636[Category],""),0)),"",Table3747[Company]),0)),"",MATCH(ROW(Table2525[Sales persons]),ROW(Table2525[Sales persons]))),ROW(A6))),"")</f>
        <v>Doloris Hawley</v>
      </c>
    </row>
    <row r="27" spans="2:9" x14ac:dyDescent="0.25">
      <c r="C27" t="str">
        <f t="array" ref="C27">IFERROR(INDEX(Table2525[Sales persons],SMALL(IF(ISERROR(MATCH(Table2525[Company],IF(ISERROR(MATCH(Table3747[Category],IF($C$19=Table1636[Item],Table1636[Category],""),0)),"",Table3747[Company]),0)),"",MATCH(ROW(Table2525[Sales persons]),ROW(Table2525[Sales persons]))),ROW(A7))),"")</f>
        <v/>
      </c>
    </row>
    <row r="28" spans="2:9" x14ac:dyDescent="0.25">
      <c r="C28" t="str">
        <f t="array" ref="C28">IFERROR(INDEX(Table2525[Sales persons],SMALL(IF(ISERROR(MATCH(Table2525[Company],IF(ISERROR(MATCH(Table3747[Category],IF($C$19=Table1636[Item],Table1636[Category],""),0)),"",Table3747[Company]),0)),"",MATCH(ROW(Table2525[Sales persons]),ROW(Table2525[Sales persons]))),ROW(A8))),"")</f>
        <v/>
      </c>
    </row>
    <row r="29" spans="2:9" x14ac:dyDescent="0.25">
      <c r="C29" t="str">
        <f t="array" ref="C29">IFERROR(INDEX(Table2525[Sales persons],SMALL(IF(ISERROR(MATCH(Table2525[Company],IF(ISERROR(MATCH(Table3747[Category],IF($C$19=Table1636[Item],Table1636[Category],""),0)),"",Table3747[Company]),0)),"",MATCH(ROW(Table2525[Sales persons]),ROW(Table2525[Sales persons]))),ROW(A9))),"")</f>
        <v/>
      </c>
    </row>
    <row r="30" spans="2:9" x14ac:dyDescent="0.25">
      <c r="C30" t="str">
        <f t="array" ref="C30">IFERROR(INDEX(Table2525[Sales persons],SMALL(IF(ISERROR(MATCH(Table2525[Company],IF(ISERROR(MATCH(Table3747[Category],IF($C$19=Table1636[Item],Table1636[Category],""),0)),"",Table3747[Company]),0)),"",MATCH(ROW(Table2525[Sales persons]),ROW(Table2525[Sales persons]))),ROW(A10))),"")</f>
        <v/>
      </c>
    </row>
    <row r="31" spans="2:9" x14ac:dyDescent="0.25">
      <c r="C31" t="str">
        <f t="array" ref="C31">IFERROR(INDEX(Table2525[Sales persons],SMALL(IF(ISERROR(MATCH(Table2525[Company],IF(ISERROR(MATCH(Table3747[Category],IF($C$19=Table1636[Item],Table1636[Category],""),0)),"",Table3747[Company]),0)),"",MATCH(ROW(Table2525[Sales persons]),ROW(Table2525[Sales persons]))),ROW(A11))),"")</f>
        <v/>
      </c>
    </row>
    <row r="32" spans="2:9" x14ac:dyDescent="0.25">
      <c r="C32" t="str">
        <f t="array" ref="C32">IFERROR(INDEX(Table2525[Sales persons],SMALL(IF(ISERROR(MATCH(Table2525[Company],IF(ISERROR(MATCH(Table3747[Category],IF($C$19=Table1636[Item],Table1636[Category],""),0)),"",Table3747[Company]),0)),"",MATCH(ROW(Table2525[Sales persons]),ROW(Table2525[Sales persons]))),ROW(A12))),"")</f>
        <v/>
      </c>
    </row>
    <row r="33" spans="3:3" x14ac:dyDescent="0.25">
      <c r="C33" t="str">
        <f t="array" ref="C33">IFERROR(INDEX(Table2525[Sales persons],SMALL(IF(ISERROR(MATCH(Table2525[Company],IF(ISERROR(MATCH(Table3747[Category],IF($C$19=Table1636[Item],Table1636[Category],""),0)),"",Table3747[Company]),0)),"",MATCH(ROW(Table2525[Sales persons]),ROW(Table2525[Sales persons]))),ROW(A13))),"")</f>
        <v/>
      </c>
    </row>
  </sheetData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3"/>
  <sheetViews>
    <sheetView zoomScale="90" zoomScaleNormal="90" workbookViewId="0">
      <selection activeCell="C21" sqref="C21"/>
    </sheetView>
  </sheetViews>
  <sheetFormatPr defaultRowHeight="15" x14ac:dyDescent="0.25"/>
  <cols>
    <col min="1" max="1" width="1.42578125" customWidth="1"/>
    <col min="2" max="2" width="18.85546875" bestFit="1" customWidth="1"/>
    <col min="3" max="3" width="10" customWidth="1"/>
    <col min="4" max="4" width="1.42578125" customWidth="1"/>
    <col min="5" max="5" width="11.140625" bestFit="1" customWidth="1"/>
    <col min="6" max="6" width="20.7109375" bestFit="1" customWidth="1"/>
    <col min="7" max="7" width="1.42578125" customWidth="1"/>
    <col min="8" max="8" width="20.7109375" bestFit="1" customWidth="1"/>
    <col min="9" max="9" width="17.7109375" bestFit="1" customWidth="1"/>
  </cols>
  <sheetData>
    <row r="2" spans="2:9" x14ac:dyDescent="0.25">
      <c r="B2" t="s">
        <v>0</v>
      </c>
      <c r="C2" t="s">
        <v>30</v>
      </c>
      <c r="E2" t="s">
        <v>30</v>
      </c>
      <c r="F2" t="s">
        <v>1</v>
      </c>
      <c r="H2" t="s">
        <v>1</v>
      </c>
      <c r="I2" t="s">
        <v>2</v>
      </c>
    </row>
    <row r="3" spans="2:9" x14ac:dyDescent="0.25">
      <c r="B3" t="s">
        <v>3</v>
      </c>
      <c r="C3" t="s">
        <v>31</v>
      </c>
      <c r="E3" t="s">
        <v>31</v>
      </c>
      <c r="F3" t="s">
        <v>45</v>
      </c>
      <c r="H3" t="s">
        <v>39</v>
      </c>
      <c r="I3" t="s">
        <v>19</v>
      </c>
    </row>
    <row r="4" spans="2:9" x14ac:dyDescent="0.25">
      <c r="B4" t="s">
        <v>5</v>
      </c>
      <c r="C4" t="s">
        <v>32</v>
      </c>
      <c r="E4" t="s">
        <v>32</v>
      </c>
      <c r="F4" t="s">
        <v>35</v>
      </c>
      <c r="H4" t="s">
        <v>38</v>
      </c>
      <c r="I4" t="s">
        <v>23</v>
      </c>
    </row>
    <row r="5" spans="2:9" x14ac:dyDescent="0.25">
      <c r="B5" t="s">
        <v>7</v>
      </c>
      <c r="C5" t="s">
        <v>33</v>
      </c>
      <c r="E5" t="s">
        <v>33</v>
      </c>
      <c r="F5" t="s">
        <v>40</v>
      </c>
      <c r="H5" t="s">
        <v>40</v>
      </c>
      <c r="I5" t="s">
        <v>17</v>
      </c>
    </row>
    <row r="6" spans="2:9" x14ac:dyDescent="0.25">
      <c r="B6" t="s">
        <v>9</v>
      </c>
      <c r="C6" t="s">
        <v>34</v>
      </c>
      <c r="E6" t="s">
        <v>31</v>
      </c>
      <c r="F6" t="s">
        <v>46</v>
      </c>
      <c r="H6" t="s">
        <v>35</v>
      </c>
      <c r="I6" t="s">
        <v>21</v>
      </c>
    </row>
    <row r="7" spans="2:9" x14ac:dyDescent="0.25">
      <c r="B7" t="s">
        <v>11</v>
      </c>
      <c r="C7" t="s">
        <v>31</v>
      </c>
      <c r="E7" t="s">
        <v>34</v>
      </c>
      <c r="F7" t="s">
        <v>44</v>
      </c>
      <c r="H7" t="s">
        <v>46</v>
      </c>
      <c r="I7" t="s">
        <v>10</v>
      </c>
    </row>
    <row r="8" spans="2:9" x14ac:dyDescent="0.25">
      <c r="B8" t="s">
        <v>13</v>
      </c>
      <c r="C8" t="s">
        <v>32</v>
      </c>
      <c r="E8" t="s">
        <v>32</v>
      </c>
      <c r="F8" t="s">
        <v>43</v>
      </c>
      <c r="H8" t="s">
        <v>42</v>
      </c>
      <c r="I8" t="s">
        <v>4</v>
      </c>
    </row>
    <row r="9" spans="2:9" x14ac:dyDescent="0.25">
      <c r="B9" t="s">
        <v>14</v>
      </c>
      <c r="C9" t="s">
        <v>33</v>
      </c>
      <c r="E9" t="s">
        <v>31</v>
      </c>
      <c r="F9" t="s">
        <v>42</v>
      </c>
      <c r="H9" t="s">
        <v>39</v>
      </c>
      <c r="I9" t="s">
        <v>19</v>
      </c>
    </row>
    <row r="10" spans="2:9" x14ac:dyDescent="0.25">
      <c r="B10" t="s">
        <v>15</v>
      </c>
      <c r="C10" t="s">
        <v>34</v>
      </c>
      <c r="E10" t="s">
        <v>33</v>
      </c>
      <c r="F10" t="s">
        <v>41</v>
      </c>
      <c r="H10" t="s">
        <v>47</v>
      </c>
      <c r="I10" t="s">
        <v>23</v>
      </c>
    </row>
    <row r="11" spans="2:9" x14ac:dyDescent="0.25">
      <c r="B11" t="s">
        <v>16</v>
      </c>
      <c r="C11" t="s">
        <v>31</v>
      </c>
      <c r="E11" t="s">
        <v>34</v>
      </c>
      <c r="F11" t="s">
        <v>40</v>
      </c>
      <c r="H11" t="s">
        <v>36</v>
      </c>
      <c r="I11" t="s">
        <v>17</v>
      </c>
    </row>
    <row r="12" spans="2:9" x14ac:dyDescent="0.25">
      <c r="B12" t="s">
        <v>18</v>
      </c>
      <c r="C12" t="s">
        <v>32</v>
      </c>
      <c r="E12" t="s">
        <v>32</v>
      </c>
      <c r="F12" t="s">
        <v>39</v>
      </c>
      <c r="H12" t="s">
        <v>43</v>
      </c>
      <c r="I12" t="s">
        <v>8</v>
      </c>
    </row>
    <row r="13" spans="2:9" x14ac:dyDescent="0.25">
      <c r="B13" t="s">
        <v>20</v>
      </c>
      <c r="C13" t="s">
        <v>33</v>
      </c>
      <c r="E13" t="s">
        <v>33</v>
      </c>
      <c r="F13" t="s">
        <v>35</v>
      </c>
      <c r="H13" t="s">
        <v>35</v>
      </c>
      <c r="I13" t="s">
        <v>6</v>
      </c>
    </row>
    <row r="14" spans="2:9" x14ac:dyDescent="0.25">
      <c r="B14" t="s">
        <v>22</v>
      </c>
      <c r="C14" t="s">
        <v>34</v>
      </c>
      <c r="E14" t="s">
        <v>33</v>
      </c>
      <c r="F14" t="s">
        <v>38</v>
      </c>
      <c r="H14" t="s">
        <v>40</v>
      </c>
      <c r="I14" t="s">
        <v>8</v>
      </c>
    </row>
    <row r="15" spans="2:9" x14ac:dyDescent="0.25">
      <c r="B15" t="s">
        <v>24</v>
      </c>
      <c r="C15" t="s">
        <v>31</v>
      </c>
      <c r="E15" t="s">
        <v>32</v>
      </c>
      <c r="F15" t="s">
        <v>37</v>
      </c>
      <c r="H15" t="s">
        <v>41</v>
      </c>
      <c r="I15" t="s">
        <v>6</v>
      </c>
    </row>
    <row r="16" spans="2:9" x14ac:dyDescent="0.25">
      <c r="B16" t="s">
        <v>26</v>
      </c>
      <c r="C16" t="s">
        <v>32</v>
      </c>
      <c r="E16" t="s">
        <v>31</v>
      </c>
      <c r="F16" t="s">
        <v>47</v>
      </c>
      <c r="H16" t="s">
        <v>44</v>
      </c>
      <c r="I16" t="s">
        <v>12</v>
      </c>
    </row>
    <row r="17" spans="2:9" x14ac:dyDescent="0.25">
      <c r="B17" t="s">
        <v>27</v>
      </c>
      <c r="C17" t="s">
        <v>33</v>
      </c>
      <c r="E17" t="s">
        <v>34</v>
      </c>
      <c r="F17" t="s">
        <v>36</v>
      </c>
      <c r="H17" t="s">
        <v>37</v>
      </c>
      <c r="I17" t="s">
        <v>25</v>
      </c>
    </row>
    <row r="19" spans="2:9" x14ac:dyDescent="0.25">
      <c r="B19" s="1" t="s">
        <v>28</v>
      </c>
      <c r="C19" t="s">
        <v>13</v>
      </c>
    </row>
    <row r="21" spans="2:9" x14ac:dyDescent="0.25">
      <c r="B21" s="1" t="s">
        <v>29</v>
      </c>
      <c r="C21" t="str">
        <f t="array" ref="C21">IFERROR(INDEX(Table6[Sales persons],SMALL(IF((ISERROR(MATCH(Table6[Company],IF(ISERROR(MATCH(Table5[Category],IF($C$19=Table4[Item],Table4[Category],""),0)),"",Table5[Company]),0)))+COUNTIF($C$20:C20,Table6[Sales persons]),"",MATCH(ROW(Table6[Sales persons]),ROW(Table6[Sales persons]))),1)),"")</f>
        <v>Simeon Fernandes</v>
      </c>
    </row>
    <row r="22" spans="2:9" x14ac:dyDescent="0.25">
      <c r="C22" t="str">
        <f t="array" ref="C22">IFERROR(INDEX(Table6[Sales persons],SMALL(IF((ISERROR(MATCH(Table6[Company],IF(ISERROR(MATCH(Table5[Category],IF($C$19=Table4[Item],Table4[Category],""),0)),"",Table5[Company]),0)))+COUNTIF($C$20:C21,Table6[Sales persons]),"",MATCH(ROW(Table6[Sales persons]),ROW(Table6[Sales persons]))),1)),"")</f>
        <v>Dana Leak</v>
      </c>
    </row>
    <row r="23" spans="2:9" x14ac:dyDescent="0.25">
      <c r="C23" t="str">
        <f t="array" ref="C23">IFERROR(INDEX(Table6[Sales persons],SMALL(IF((ISERROR(MATCH(Table6[Company],IF(ISERROR(MATCH(Table5[Category],IF($C$19=Table4[Item],Table4[Category],""),0)),"",Table5[Company]),0)))+COUNTIF($C$20:C22,Table6[Sales persons]),"",MATCH(ROW(Table6[Sales persons]),ROW(Table6[Sales persons]))),1)),"")</f>
        <v>Kason Leonard</v>
      </c>
    </row>
    <row r="24" spans="2:9" x14ac:dyDescent="0.25">
      <c r="C24" t="str">
        <f t="array" ref="C24">IFERROR(INDEX(Table6[Sales persons],SMALL(IF((ISERROR(MATCH(Table6[Company],IF(ISERROR(MATCH(Table5[Category],IF($C$19=Table4[Item],Table4[Category],""),0)),"",Table5[Company]),0)))+COUNTIF($C$20:C23,Table6[Sales persons]),"",MATCH(ROW(Table6[Sales persons]),ROW(Table6[Sales persons]))),1)),"")</f>
        <v>Lewis Moya</v>
      </c>
    </row>
    <row r="25" spans="2:9" x14ac:dyDescent="0.25">
      <c r="B25" s="2"/>
      <c r="C25" t="str">
        <f t="array" ref="C25">IFERROR(INDEX(Table6[Sales persons],SMALL(IF((ISERROR(MATCH(Table6[Company],IF(ISERROR(MATCH(Table5[Category],IF($C$19=Table4[Item],Table4[Category],""),0)),"",Table5[Company]),0)))+COUNTIF($C$20:C24,Table6[Sales persons]),"",MATCH(ROW(Table6[Sales persons]),ROW(Table6[Sales persons]))),1)),"")</f>
        <v>Doloris Hawley</v>
      </c>
    </row>
    <row r="26" spans="2:9" x14ac:dyDescent="0.25">
      <c r="C26" t="str">
        <f t="array" ref="C26">IFERROR(INDEX(Table6[Sales persons],SMALL(IF((ISERROR(MATCH(Table6[Company],IF(ISERROR(MATCH(Table5[Category],IF($C$19=Table4[Item],Table4[Category],""),0)),"",Table5[Company]),0)))+COUNTIF($C$20:C25,Table6[Sales persons]),"",MATCH(ROW(Table6[Sales persons]),ROW(Table6[Sales persons]))),1)),"")</f>
        <v/>
      </c>
    </row>
    <row r="27" spans="2:9" x14ac:dyDescent="0.25">
      <c r="C27" t="str">
        <f t="array" ref="C27">IFERROR(INDEX(Table6[Sales persons],SMALL(IF((ISERROR(MATCH(Table6[Company],IF(ISERROR(MATCH(Table5[Category],IF($C$19=Table4[Item],Table4[Category],""),0)),"",Table5[Company]),0)))+COUNTIF($C$20:C26,Table6[Sales persons]),"",MATCH(ROW(Table6[Sales persons]),ROW(Table6[Sales persons]))),1)),"")</f>
        <v/>
      </c>
    </row>
    <row r="28" spans="2:9" x14ac:dyDescent="0.25">
      <c r="C28" t="str">
        <f t="array" ref="C28">IFERROR(INDEX(Table6[Sales persons],SMALL(IF((ISERROR(MATCH(Table6[Company],IF(ISERROR(MATCH(Table5[Category],IF($C$19=Table4[Item],Table4[Category],""),0)),"",Table5[Company]),0)))+COUNTIF($C$20:C27,Table6[Sales persons]),"",MATCH(ROW(Table6[Sales persons]),ROW(Table6[Sales persons]))),1)),"")</f>
        <v/>
      </c>
    </row>
    <row r="29" spans="2:9" x14ac:dyDescent="0.25">
      <c r="C29" t="str">
        <f t="array" ref="C29">IFERROR(INDEX(Table6[Sales persons],SMALL(IF((ISERROR(MATCH(Table6[Company],IF(ISERROR(MATCH(Table5[Category],IF($C$19=Table4[Item],Table4[Category],""),0)),"",Table5[Company]),0)))+COUNTIF($C$20:C28,Table6[Sales persons]),"",MATCH(ROW(Table6[Sales persons]),ROW(Table6[Sales persons]))),1)),"")</f>
        <v/>
      </c>
    </row>
    <row r="30" spans="2:9" x14ac:dyDescent="0.25">
      <c r="C30" t="str">
        <f t="array" ref="C30">IFERROR(INDEX(Table6[Sales persons],SMALL(IF((ISERROR(MATCH(Table6[Company],IF(ISERROR(MATCH(Table5[Category],IF($C$19=Table4[Item],Table4[Category],""),0)),"",Table5[Company]),0)))+COUNTIF($C$20:C29,Table6[Sales persons]),"",MATCH(ROW(Table6[Sales persons]),ROW(Table6[Sales persons]))),1)),"")</f>
        <v/>
      </c>
    </row>
    <row r="31" spans="2:9" x14ac:dyDescent="0.25">
      <c r="C31" t="str">
        <f t="array" ref="C31">IFERROR(INDEX(Table6[Sales persons],SMALL(IF((ISERROR(MATCH(Table6[Company],IF(ISERROR(MATCH(Table5[Category],IF($C$19=Table4[Item],Table4[Category],""),0)),"",Table5[Company]),0)))+COUNTIF($C$20:C30,Table6[Sales persons]),"",MATCH(ROW(Table6[Sales persons]),ROW(Table6[Sales persons]))),1)),"")</f>
        <v/>
      </c>
    </row>
    <row r="32" spans="2:9" x14ac:dyDescent="0.25">
      <c r="C32" t="str">
        <f t="array" ref="C32">IFERROR(INDEX(Table6[Sales persons],SMALL(IF((ISERROR(MATCH(Table6[Company],IF(ISERROR(MATCH(Table5[Category],IF($C$19=Table4[Item],Table4[Category],""),0)),"",Table5[Company]),0)))+COUNTIF($C$20:C31,Table6[Sales persons]),"",MATCH(ROW(Table6[Sales persons]),ROW(Table6[Sales persons]))),1)),"")</f>
        <v/>
      </c>
    </row>
    <row r="33" spans="3:3" x14ac:dyDescent="0.25">
      <c r="C33" t="str">
        <f t="array" ref="C33">IFERROR(INDEX(Table6[Sales persons],SMALL(IF((ISERROR(MATCH(Table6[Company],IF(ISERROR(MATCH(Table5[Category],IF($C$19=Table4[Item],Table4[Category],""),0)),"",Table5[Company]),0)))+COUNTIF($C$20:C32,Table6[Sales persons]),"",MATCH(ROW(Table6[Sales persons]),ROW(Table6[Sales persons]))),1)),"")</f>
        <v/>
      </c>
    </row>
  </sheetData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3"/>
  <sheetViews>
    <sheetView zoomScale="90" zoomScaleNormal="90" workbookViewId="0">
      <selection activeCell="H7" sqref="H7"/>
    </sheetView>
  </sheetViews>
  <sheetFormatPr defaultRowHeight="15" x14ac:dyDescent="0.25"/>
  <cols>
    <col min="1" max="1" width="1.42578125" customWidth="1"/>
    <col min="2" max="2" width="18.85546875" bestFit="1" customWidth="1"/>
    <col min="3" max="3" width="10" customWidth="1"/>
    <col min="4" max="4" width="1.42578125" customWidth="1"/>
    <col min="5" max="5" width="11.140625" bestFit="1" customWidth="1"/>
    <col min="6" max="6" width="20.7109375" bestFit="1" customWidth="1"/>
    <col min="7" max="7" width="1.42578125" customWidth="1"/>
    <col min="8" max="8" width="20.7109375" bestFit="1" customWidth="1"/>
    <col min="9" max="9" width="17.7109375" bestFit="1" customWidth="1"/>
  </cols>
  <sheetData>
    <row r="2" spans="2:9" x14ac:dyDescent="0.25">
      <c r="B2" t="s">
        <v>0</v>
      </c>
      <c r="C2" t="s">
        <v>30</v>
      </c>
      <c r="E2" t="s">
        <v>30</v>
      </c>
      <c r="F2" t="s">
        <v>1</v>
      </c>
      <c r="H2" t="s">
        <v>1</v>
      </c>
      <c r="I2" t="s">
        <v>2</v>
      </c>
    </row>
    <row r="3" spans="2:9" x14ac:dyDescent="0.25">
      <c r="B3" t="s">
        <v>3</v>
      </c>
      <c r="C3" t="s">
        <v>31</v>
      </c>
      <c r="E3" t="s">
        <v>31</v>
      </c>
      <c r="F3" t="s">
        <v>45</v>
      </c>
      <c r="H3" t="s">
        <v>39</v>
      </c>
      <c r="I3" t="s">
        <v>19</v>
      </c>
    </row>
    <row r="4" spans="2:9" x14ac:dyDescent="0.25">
      <c r="B4" t="s">
        <v>5</v>
      </c>
      <c r="C4" t="s">
        <v>32</v>
      </c>
      <c r="E4" t="s">
        <v>32</v>
      </c>
      <c r="F4" t="s">
        <v>35</v>
      </c>
      <c r="H4" t="s">
        <v>38</v>
      </c>
      <c r="I4" t="s">
        <v>23</v>
      </c>
    </row>
    <row r="5" spans="2:9" x14ac:dyDescent="0.25">
      <c r="B5" t="s">
        <v>7</v>
      </c>
      <c r="C5" t="s">
        <v>33</v>
      </c>
      <c r="E5" t="s">
        <v>33</v>
      </c>
      <c r="F5" t="s">
        <v>40</v>
      </c>
      <c r="H5" t="s">
        <v>40</v>
      </c>
      <c r="I5" t="s">
        <v>17</v>
      </c>
    </row>
    <row r="6" spans="2:9" x14ac:dyDescent="0.25">
      <c r="B6" t="s">
        <v>9</v>
      </c>
      <c r="C6" t="s">
        <v>34</v>
      </c>
      <c r="E6" t="s">
        <v>31</v>
      </c>
      <c r="F6" t="s">
        <v>46</v>
      </c>
      <c r="H6" t="s">
        <v>35</v>
      </c>
      <c r="I6" t="s">
        <v>21</v>
      </c>
    </row>
    <row r="7" spans="2:9" x14ac:dyDescent="0.25">
      <c r="B7" t="s">
        <v>11</v>
      </c>
      <c r="C7" t="s">
        <v>31</v>
      </c>
      <c r="E7" t="s">
        <v>34</v>
      </c>
      <c r="F7" t="s">
        <v>44</v>
      </c>
      <c r="H7" t="s">
        <v>46</v>
      </c>
      <c r="I7" t="s">
        <v>10</v>
      </c>
    </row>
    <row r="8" spans="2:9" x14ac:dyDescent="0.25">
      <c r="B8" t="s">
        <v>13</v>
      </c>
      <c r="C8" t="s">
        <v>32</v>
      </c>
      <c r="E8" t="s">
        <v>32</v>
      </c>
      <c r="F8" t="s">
        <v>43</v>
      </c>
      <c r="H8" t="s">
        <v>42</v>
      </c>
      <c r="I8" t="s">
        <v>4</v>
      </c>
    </row>
    <row r="9" spans="2:9" x14ac:dyDescent="0.25">
      <c r="B9" t="s">
        <v>14</v>
      </c>
      <c r="C9" t="s">
        <v>33</v>
      </c>
      <c r="E9" t="s">
        <v>31</v>
      </c>
      <c r="F9" t="s">
        <v>42</v>
      </c>
      <c r="H9" t="s">
        <v>39</v>
      </c>
      <c r="I9" t="s">
        <v>19</v>
      </c>
    </row>
    <row r="10" spans="2:9" x14ac:dyDescent="0.25">
      <c r="B10" t="s">
        <v>15</v>
      </c>
      <c r="C10" t="s">
        <v>34</v>
      </c>
      <c r="E10" t="s">
        <v>33</v>
      </c>
      <c r="F10" t="s">
        <v>41</v>
      </c>
      <c r="H10" t="s">
        <v>47</v>
      </c>
      <c r="I10" t="s">
        <v>23</v>
      </c>
    </row>
    <row r="11" spans="2:9" x14ac:dyDescent="0.25">
      <c r="B11" t="s">
        <v>16</v>
      </c>
      <c r="C11" t="s">
        <v>31</v>
      </c>
      <c r="E11" t="s">
        <v>34</v>
      </c>
      <c r="F11" t="s">
        <v>40</v>
      </c>
      <c r="H11" t="s">
        <v>36</v>
      </c>
      <c r="I11" t="s">
        <v>17</v>
      </c>
    </row>
    <row r="12" spans="2:9" x14ac:dyDescent="0.25">
      <c r="B12" t="s">
        <v>18</v>
      </c>
      <c r="C12" t="s">
        <v>32</v>
      </c>
      <c r="E12" t="s">
        <v>32</v>
      </c>
      <c r="F12" t="s">
        <v>39</v>
      </c>
      <c r="H12" t="s">
        <v>43</v>
      </c>
      <c r="I12" t="s">
        <v>8</v>
      </c>
    </row>
    <row r="13" spans="2:9" x14ac:dyDescent="0.25">
      <c r="B13" t="s">
        <v>20</v>
      </c>
      <c r="C13" t="s">
        <v>33</v>
      </c>
      <c r="E13" t="s">
        <v>33</v>
      </c>
      <c r="F13" t="s">
        <v>35</v>
      </c>
      <c r="H13" t="s">
        <v>35</v>
      </c>
      <c r="I13" t="s">
        <v>6</v>
      </c>
    </row>
    <row r="14" spans="2:9" x14ac:dyDescent="0.25">
      <c r="B14" t="s">
        <v>22</v>
      </c>
      <c r="C14" t="s">
        <v>34</v>
      </c>
      <c r="E14" t="s">
        <v>33</v>
      </c>
      <c r="F14" t="s">
        <v>38</v>
      </c>
      <c r="H14" t="s">
        <v>40</v>
      </c>
      <c r="I14" t="s">
        <v>8</v>
      </c>
    </row>
    <row r="15" spans="2:9" x14ac:dyDescent="0.25">
      <c r="B15" t="s">
        <v>24</v>
      </c>
      <c r="C15" t="s">
        <v>31</v>
      </c>
      <c r="E15" t="s">
        <v>32</v>
      </c>
      <c r="F15" t="s">
        <v>37</v>
      </c>
      <c r="H15" t="s">
        <v>41</v>
      </c>
      <c r="I15" t="s">
        <v>19</v>
      </c>
    </row>
    <row r="16" spans="2:9" x14ac:dyDescent="0.25">
      <c r="B16" t="s">
        <v>26</v>
      </c>
      <c r="C16" t="s">
        <v>32</v>
      </c>
      <c r="E16" t="s">
        <v>31</v>
      </c>
      <c r="F16" t="s">
        <v>47</v>
      </c>
      <c r="H16" t="s">
        <v>44</v>
      </c>
      <c r="I16" t="s">
        <v>12</v>
      </c>
    </row>
    <row r="17" spans="2:9" x14ac:dyDescent="0.25">
      <c r="B17" t="s">
        <v>27</v>
      </c>
      <c r="C17" t="s">
        <v>33</v>
      </c>
      <c r="E17" t="s">
        <v>34</v>
      </c>
      <c r="F17" t="s">
        <v>36</v>
      </c>
      <c r="H17" t="s">
        <v>37</v>
      </c>
      <c r="I17" t="s">
        <v>25</v>
      </c>
    </row>
    <row r="19" spans="2:9" x14ac:dyDescent="0.25">
      <c r="B19" s="1" t="s">
        <v>28</v>
      </c>
      <c r="C19" t="s">
        <v>13</v>
      </c>
    </row>
    <row r="21" spans="2:9" x14ac:dyDescent="0.25">
      <c r="B21" s="1" t="s">
        <v>29</v>
      </c>
      <c r="C21" t="str">
        <f t="array" ref="C21">IFERROR(INDEX(Table9[Sales persons],SMALL(IF((ISERROR(MATCH(Table9[Company],IF(ISERROR(MATCH(Table8[Category],IF($C$19=Table7[Item],Table7[Category],""),0)),"",Table8[Company]),0)))+(COUNTIFS(Table9[Company],Table9[Company],Table9[Sales persons],Table9[Sales persons])&lt;=1),"",MATCH(ROW(Table9[Sales persons]),ROW(Table9[Sales persons]))),ROW(A1))),"")</f>
        <v>Simeon Fernandes</v>
      </c>
    </row>
    <row r="22" spans="2:9" x14ac:dyDescent="0.25">
      <c r="C22" t="str">
        <f t="array" ref="C22">IFERROR(INDEX(Table9[Sales persons],SMALL(IF((ISERROR(MATCH(Table9[Company],IF(ISERROR(MATCH(Table8[Category],IF($C$19=Table7[Item],Table7[Category],""),0)),"",Table8[Company]),0)))+(COUNTIFS(Table9[Company],Table9[Company],Table9[Sales persons],Table9[Sales persons])&lt;=1),"",MATCH(ROW(Table9[Sales persons]),ROW(Table9[Sales persons]))),ROW(A2))),"")</f>
        <v>Simeon Fernandes</v>
      </c>
    </row>
    <row r="23" spans="2:9" x14ac:dyDescent="0.25">
      <c r="C23" t="str">
        <f t="array" ref="C23">IFERROR(INDEX(Table9[Sales persons],SMALL(IF((ISERROR(MATCH(Table9[Company],IF(ISERROR(MATCH(Table8[Category],IF($C$19=Table7[Item],Table7[Category],""),0)),"",Table8[Company]),0)))+(COUNTIFS(Table9[Company],Table9[Company],Table9[Sales persons],Table9[Sales persons])&lt;=1),"",MATCH(ROW(Table9[Sales persons]),ROW(Table9[Sales persons]))),ROW(A3))),"")</f>
        <v/>
      </c>
    </row>
    <row r="24" spans="2:9" x14ac:dyDescent="0.25">
      <c r="C24" t="str">
        <f t="array" ref="C24">IFERROR(INDEX(Table9[Sales persons],SMALL(IF((ISERROR(MATCH(Table9[Company],IF(ISERROR(MATCH(Table8[Category],IF($C$19=Table7[Item],Table7[Category],""),0)),"",Table8[Company]),0)))+(COUNTIFS(Table9[Company],Table9[Company],Table9[Sales persons],Table9[Sales persons])&lt;=1),"",MATCH(ROW(Table9[Sales persons]),ROW(Table9[Sales persons]))),ROW(A4))),"")</f>
        <v/>
      </c>
    </row>
    <row r="25" spans="2:9" x14ac:dyDescent="0.25">
      <c r="B25" s="2"/>
      <c r="C25" t="str">
        <f t="array" ref="C25">IFERROR(INDEX(Table9[Sales persons],SMALL(IF((ISERROR(MATCH(Table9[Company],IF(ISERROR(MATCH(Table8[Category],IF($C$19=Table7[Item],Table7[Category],""),0)),"",Table8[Company]),0)))+(COUNTIFS(Table9[Company],Table9[Company],Table9[Sales persons],Table9[Sales persons])&lt;=1),"",MATCH(ROW(Table9[Sales persons]),ROW(Table9[Sales persons]))),ROW(A5))),"")</f>
        <v/>
      </c>
    </row>
    <row r="26" spans="2:9" x14ac:dyDescent="0.25">
      <c r="C26" t="str">
        <f t="array" ref="C26">IFERROR(INDEX(Table9[Sales persons],SMALL(IF((ISERROR(MATCH(Table9[Company],IF(ISERROR(MATCH(Table8[Category],IF($C$19=Table7[Item],Table7[Category],""),0)),"",Table8[Company]),0)))+(COUNTIFS(Table9[Company],Table9[Company],Table9[Sales persons],Table9[Sales persons])&lt;=1),"",MATCH(ROW(Table9[Sales persons]),ROW(Table9[Sales persons]))),ROW(A6))),"")</f>
        <v/>
      </c>
    </row>
    <row r="27" spans="2:9" x14ac:dyDescent="0.25">
      <c r="C27" t="str">
        <f t="array" ref="C27">IFERROR(INDEX(Table9[Sales persons],SMALL(IF((ISERROR(MATCH(Table9[Company],IF(ISERROR(MATCH(Table8[Category],IF($C$19=Table7[Item],Table7[Category],""),0)),"",Table8[Company]),0)))+(COUNTIFS(Table9[Company],Table9[Company],Table9[Sales persons],Table9[Sales persons])&lt;=1),"",MATCH(ROW(Table9[Sales persons]),ROW(Table9[Sales persons]))),ROW(A7))),"")</f>
        <v/>
      </c>
    </row>
    <row r="28" spans="2:9" x14ac:dyDescent="0.25">
      <c r="C28" t="str">
        <f t="array" ref="C28">IFERROR(INDEX(Table9[Sales persons],SMALL(IF((ISERROR(MATCH(Table9[Company],IF(ISERROR(MATCH(Table8[Category],IF($C$19=Table7[Item],Table7[Category],""),0)),"",Table8[Company]),0)))+(COUNTIFS(Table9[Company],Table9[Company],Table9[Sales persons],Table9[Sales persons])&lt;=1),"",MATCH(ROW(Table9[Sales persons]),ROW(Table9[Sales persons]))),ROW(A8))),"")</f>
        <v/>
      </c>
    </row>
    <row r="29" spans="2:9" x14ac:dyDescent="0.25">
      <c r="C29" t="str">
        <f t="array" ref="C29">IFERROR(INDEX(Table9[Sales persons],SMALL(IF((ISERROR(MATCH(Table9[Company],IF(ISERROR(MATCH(Table8[Category],IF($C$19=Table7[Item],Table7[Category],""),0)),"",Table8[Company]),0)))+(COUNTIFS(Table9[Company],Table9[Company],Table9[Sales persons],Table9[Sales persons])&lt;=1),"",MATCH(ROW(Table9[Sales persons]),ROW(Table9[Sales persons]))),ROW(A9))),"")</f>
        <v/>
      </c>
    </row>
    <row r="30" spans="2:9" x14ac:dyDescent="0.25">
      <c r="C30" t="str">
        <f t="array" ref="C30">IFERROR(INDEX(Table9[Sales persons],SMALL(IF((ISERROR(MATCH(Table9[Company],IF(ISERROR(MATCH(Table8[Category],IF($C$19=Table7[Item],Table7[Category],""),0)),"",Table8[Company]),0)))+(COUNTIFS(Table9[Company],Table9[Company],Table9[Sales persons],Table9[Sales persons])&lt;=1),"",MATCH(ROW(Table9[Sales persons]),ROW(Table9[Sales persons]))),ROW(A10))),"")</f>
        <v/>
      </c>
    </row>
    <row r="31" spans="2:9" x14ac:dyDescent="0.25">
      <c r="C31" t="str">
        <f t="array" ref="C31">IFERROR(INDEX(Table9[Sales persons],SMALL(IF((ISERROR(MATCH(Table9[Company],IF(ISERROR(MATCH(Table8[Category],IF($C$19=Table7[Item],Table7[Category],""),0)),"",Table8[Company]),0)))+(COUNTIFS(Table9[Company],Table9[Company],Table9[Sales persons],Table9[Sales persons])&lt;=1),"",MATCH(ROW(Table9[Sales persons]),ROW(Table9[Sales persons]))),ROW(A11))),"")</f>
        <v/>
      </c>
    </row>
    <row r="32" spans="2:9" x14ac:dyDescent="0.25">
      <c r="C32" t="str">
        <f t="array" ref="C32">IFERROR(INDEX(Table9[Sales persons],SMALL(IF((ISERROR(MATCH(Table9[Company],IF(ISERROR(MATCH(Table8[Category],IF($C$19=Table7[Item],Table7[Category],""),0)),"",Table8[Company]),0)))+(COUNTIFS(Table9[Company],Table9[Company],Table9[Sales persons],Table9[Sales persons])&lt;=1),"",MATCH(ROW(Table9[Sales persons]),ROW(Table9[Sales persons]))),ROW(A12))),"")</f>
        <v/>
      </c>
    </row>
    <row r="33" spans="3:3" x14ac:dyDescent="0.25">
      <c r="C33" t="str">
        <f t="array" ref="C33">IFERROR(INDEX(Table9[Sales persons],SMALL(IF((ISERROR(MATCH(Table9[Company],IF(ISERROR(MATCH(Table8[Category],IF($C$19=Table7[Item],Table7[Category],""),0)),"",Table8[Company]),0)))+(COUNTIFS(Table9[Company],Table9[Company],Table9[Sales persons],Table9[Sales persons])&lt;=1),"",MATCH(ROW(Table9[Sales persons]),ROW(Table9[Sales persons]))),ROW(A13))),"")</f>
        <v/>
      </c>
    </row>
  </sheetData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"/>
  <sheetViews>
    <sheetView zoomScale="90" zoomScaleNormal="90" workbookViewId="0">
      <selection activeCell="C21" sqref="C21"/>
    </sheetView>
  </sheetViews>
  <sheetFormatPr defaultRowHeight="15" x14ac:dyDescent="0.25"/>
  <cols>
    <col min="1" max="1" width="1.42578125" customWidth="1"/>
    <col min="2" max="2" width="18.85546875" bestFit="1" customWidth="1"/>
    <col min="3" max="3" width="10" customWidth="1"/>
    <col min="4" max="4" width="1.42578125" customWidth="1"/>
    <col min="5" max="5" width="11.140625" bestFit="1" customWidth="1"/>
    <col min="6" max="6" width="20.7109375" bestFit="1" customWidth="1"/>
    <col min="7" max="7" width="1.42578125" customWidth="1"/>
    <col min="8" max="8" width="20.7109375" bestFit="1" customWidth="1"/>
    <col min="9" max="9" width="10.7109375" bestFit="1" customWidth="1"/>
  </cols>
  <sheetData>
    <row r="2" spans="2:9" x14ac:dyDescent="0.25">
      <c r="B2" t="s">
        <v>0</v>
      </c>
      <c r="C2" t="s">
        <v>30</v>
      </c>
      <c r="E2" t="s">
        <v>30</v>
      </c>
      <c r="F2" t="s">
        <v>1</v>
      </c>
      <c r="H2" t="s">
        <v>1</v>
      </c>
      <c r="I2" t="s">
        <v>48</v>
      </c>
    </row>
    <row r="3" spans="2:9" x14ac:dyDescent="0.25">
      <c r="B3" t="s">
        <v>3</v>
      </c>
      <c r="C3" t="s">
        <v>31</v>
      </c>
      <c r="E3" t="s">
        <v>31</v>
      </c>
      <c r="F3" t="s">
        <v>45</v>
      </c>
      <c r="H3" t="s">
        <v>39</v>
      </c>
      <c r="I3" s="3">
        <v>40</v>
      </c>
    </row>
    <row r="4" spans="2:9" x14ac:dyDescent="0.25">
      <c r="B4" t="s">
        <v>5</v>
      </c>
      <c r="C4" t="s">
        <v>32</v>
      </c>
      <c r="E4" t="s">
        <v>32</v>
      </c>
      <c r="F4" t="s">
        <v>35</v>
      </c>
      <c r="H4" t="s">
        <v>38</v>
      </c>
      <c r="I4" s="3">
        <v>80</v>
      </c>
    </row>
    <row r="5" spans="2:9" x14ac:dyDescent="0.25">
      <c r="B5" t="s">
        <v>7</v>
      </c>
      <c r="C5" t="s">
        <v>33</v>
      </c>
      <c r="E5" t="s">
        <v>33</v>
      </c>
      <c r="F5" t="s">
        <v>40</v>
      </c>
      <c r="H5" t="s">
        <v>40</v>
      </c>
      <c r="I5" s="3">
        <v>30</v>
      </c>
    </row>
    <row r="6" spans="2:9" x14ac:dyDescent="0.25">
      <c r="B6" t="s">
        <v>9</v>
      </c>
      <c r="C6" t="s">
        <v>34</v>
      </c>
      <c r="E6" t="s">
        <v>31</v>
      </c>
      <c r="F6" t="s">
        <v>46</v>
      </c>
      <c r="H6" t="s">
        <v>35</v>
      </c>
      <c r="I6" s="3">
        <v>60</v>
      </c>
    </row>
    <row r="7" spans="2:9" x14ac:dyDescent="0.25">
      <c r="B7" t="s">
        <v>11</v>
      </c>
      <c r="C7" t="s">
        <v>31</v>
      </c>
      <c r="E7" t="s">
        <v>34</v>
      </c>
      <c r="F7" t="s">
        <v>44</v>
      </c>
      <c r="H7" t="s">
        <v>46</v>
      </c>
      <c r="I7" s="3">
        <v>80</v>
      </c>
    </row>
    <row r="8" spans="2:9" x14ac:dyDescent="0.25">
      <c r="B8" t="s">
        <v>13</v>
      </c>
      <c r="C8" t="s">
        <v>32</v>
      </c>
      <c r="E8" t="s">
        <v>32</v>
      </c>
      <c r="F8" t="s">
        <v>43</v>
      </c>
      <c r="H8" t="s">
        <v>42</v>
      </c>
      <c r="I8" s="3">
        <v>100</v>
      </c>
    </row>
    <row r="9" spans="2:9" x14ac:dyDescent="0.25">
      <c r="B9" t="s">
        <v>14</v>
      </c>
      <c r="C9" t="s">
        <v>33</v>
      </c>
      <c r="E9" t="s">
        <v>31</v>
      </c>
      <c r="F9" t="s">
        <v>42</v>
      </c>
      <c r="H9" t="s">
        <v>39</v>
      </c>
      <c r="I9" s="3">
        <v>80</v>
      </c>
    </row>
    <row r="10" spans="2:9" x14ac:dyDescent="0.25">
      <c r="B10" t="s">
        <v>15</v>
      </c>
      <c r="C10" t="s">
        <v>34</v>
      </c>
      <c r="E10" t="s">
        <v>33</v>
      </c>
      <c r="F10" t="s">
        <v>41</v>
      </c>
      <c r="H10" t="s">
        <v>47</v>
      </c>
      <c r="I10" s="3">
        <v>40</v>
      </c>
    </row>
    <row r="11" spans="2:9" x14ac:dyDescent="0.25">
      <c r="B11" t="s">
        <v>16</v>
      </c>
      <c r="C11" t="s">
        <v>31</v>
      </c>
      <c r="E11" t="s">
        <v>34</v>
      </c>
      <c r="F11" t="s">
        <v>40</v>
      </c>
      <c r="H11" t="s">
        <v>36</v>
      </c>
      <c r="I11" s="3">
        <v>0</v>
      </c>
    </row>
    <row r="12" spans="2:9" x14ac:dyDescent="0.25">
      <c r="B12" t="s">
        <v>18</v>
      </c>
      <c r="C12" t="s">
        <v>32</v>
      </c>
      <c r="E12" t="s">
        <v>32</v>
      </c>
      <c r="F12" t="s">
        <v>39</v>
      </c>
      <c r="H12" t="s">
        <v>43</v>
      </c>
      <c r="I12" s="3">
        <v>50</v>
      </c>
    </row>
    <row r="13" spans="2:9" x14ac:dyDescent="0.25">
      <c r="B13" t="s">
        <v>20</v>
      </c>
      <c r="C13" t="s">
        <v>33</v>
      </c>
      <c r="E13" t="s">
        <v>33</v>
      </c>
      <c r="F13" t="s">
        <v>35</v>
      </c>
      <c r="H13" t="s">
        <v>35</v>
      </c>
      <c r="I13" s="3">
        <v>40</v>
      </c>
    </row>
    <row r="14" spans="2:9" x14ac:dyDescent="0.25">
      <c r="B14" t="s">
        <v>22</v>
      </c>
      <c r="C14" t="s">
        <v>34</v>
      </c>
      <c r="E14" t="s">
        <v>33</v>
      </c>
      <c r="F14" t="s">
        <v>38</v>
      </c>
      <c r="H14" t="s">
        <v>40</v>
      </c>
      <c r="I14" s="3">
        <v>10</v>
      </c>
    </row>
    <row r="15" spans="2:9" x14ac:dyDescent="0.25">
      <c r="B15" t="s">
        <v>24</v>
      </c>
      <c r="C15" t="s">
        <v>31</v>
      </c>
      <c r="E15" t="s">
        <v>32</v>
      </c>
      <c r="F15" t="s">
        <v>37</v>
      </c>
      <c r="H15" t="s">
        <v>41</v>
      </c>
      <c r="I15" s="3">
        <v>50</v>
      </c>
    </row>
    <row r="16" spans="2:9" x14ac:dyDescent="0.25">
      <c r="B16" t="s">
        <v>26</v>
      </c>
      <c r="C16" t="s">
        <v>32</v>
      </c>
      <c r="E16" t="s">
        <v>31</v>
      </c>
      <c r="F16" t="s">
        <v>47</v>
      </c>
      <c r="H16" t="s">
        <v>44</v>
      </c>
      <c r="I16" s="3">
        <v>90</v>
      </c>
    </row>
    <row r="17" spans="2:9" x14ac:dyDescent="0.25">
      <c r="B17" t="s">
        <v>27</v>
      </c>
      <c r="C17" t="s">
        <v>33</v>
      </c>
      <c r="E17" t="s">
        <v>34</v>
      </c>
      <c r="F17" t="s">
        <v>36</v>
      </c>
      <c r="H17" t="s">
        <v>37</v>
      </c>
      <c r="I17" s="3">
        <v>40</v>
      </c>
    </row>
    <row r="19" spans="2:9" x14ac:dyDescent="0.25">
      <c r="B19" s="1" t="s">
        <v>28</v>
      </c>
      <c r="C19" t="s">
        <v>13</v>
      </c>
    </row>
    <row r="21" spans="2:9" x14ac:dyDescent="0.25">
      <c r="B21" s="1" t="s">
        <v>29</v>
      </c>
      <c r="C21">
        <f t="array" ref="C21">SUM(IF(ISERROR(MATCH(Table12[Company],IF(ISERROR(MATCH(Table11[Category],IF($C$19=Table10[Item],Table10[Category],""),0)),"",Table11[Company]),0)),"",Table12[Amount]))</f>
        <v>310</v>
      </c>
    </row>
    <row r="25" spans="2:9" x14ac:dyDescent="0.25">
      <c r="B25" s="2"/>
    </row>
  </sheetData>
  <pageMargins left="0.7" right="0.7" top="0.75" bottom="0.75" header="0.3" footer="0.3"/>
  <drawing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Lookup</vt:lpstr>
      <vt:lpstr>Explanation</vt:lpstr>
      <vt:lpstr>Unique distinct</vt:lpstr>
      <vt:lpstr>Duplicates</vt:lpstr>
      <vt:lpstr>Sum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2012-10-18T07:16:03Z</dcterms:created>
  <dcterms:modified xsi:type="dcterms:W3CDTF">2012-10-23T12:58:47Z</dcterms:modified>
</cp:coreProperties>
</file>