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</sheets>
  <calcPr calcId="145621"/>
  <pivotCaches>
    <pivotCache cacheId="15" r:id="rId3"/>
  </pivotCaches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F483" i="1" l="1"/>
  <c r="F482" i="1"/>
  <c r="F479" i="1"/>
  <c r="F478" i="1"/>
  <c r="F475" i="1"/>
  <c r="F474" i="1"/>
  <c r="F471" i="1"/>
  <c r="F470" i="1"/>
  <c r="F467" i="1"/>
  <c r="F466" i="1"/>
  <c r="F463" i="1"/>
  <c r="F462" i="1"/>
  <c r="F459" i="1"/>
  <c r="F458" i="1"/>
  <c r="F455" i="1"/>
  <c r="F454" i="1"/>
  <c r="F451" i="1"/>
  <c r="F450" i="1"/>
  <c r="F447" i="1"/>
  <c r="F446" i="1"/>
  <c r="F443" i="1"/>
  <c r="F442" i="1"/>
  <c r="F439" i="1"/>
  <c r="F438" i="1"/>
  <c r="F435" i="1"/>
  <c r="F434" i="1"/>
  <c r="F431" i="1"/>
  <c r="F430" i="1"/>
  <c r="F427" i="1"/>
  <c r="F426" i="1"/>
  <c r="F423" i="1"/>
  <c r="F422" i="1"/>
  <c r="F419" i="1"/>
  <c r="F418" i="1"/>
  <c r="F415" i="1"/>
  <c r="F414" i="1"/>
  <c r="F411" i="1"/>
  <c r="F410" i="1"/>
  <c r="F407" i="1"/>
  <c r="F406" i="1"/>
  <c r="F403" i="1"/>
  <c r="F402" i="1"/>
  <c r="F399" i="1"/>
  <c r="F398" i="1"/>
  <c r="F395" i="1"/>
  <c r="F394" i="1"/>
  <c r="F391" i="1"/>
  <c r="F390" i="1"/>
  <c r="F387" i="1"/>
  <c r="F386" i="1"/>
  <c r="F383" i="1"/>
  <c r="F382" i="1"/>
  <c r="F379" i="1"/>
  <c r="F378" i="1"/>
  <c r="F375" i="1"/>
  <c r="F374" i="1"/>
  <c r="F371" i="1"/>
  <c r="F370" i="1"/>
  <c r="F367" i="1"/>
  <c r="F366" i="1"/>
  <c r="F363" i="1"/>
  <c r="F362" i="1"/>
  <c r="F359" i="1"/>
  <c r="F358" i="1"/>
  <c r="F355" i="1"/>
  <c r="F354" i="1"/>
  <c r="F351" i="1"/>
  <c r="F350" i="1"/>
  <c r="F347" i="1"/>
  <c r="F346" i="1"/>
  <c r="F343" i="1"/>
  <c r="F342" i="1"/>
  <c r="F338" i="1"/>
  <c r="F337" i="1"/>
  <c r="F335" i="1"/>
  <c r="F334" i="1"/>
  <c r="F331" i="1"/>
  <c r="F330" i="1"/>
  <c r="F327" i="1"/>
  <c r="F326" i="1"/>
  <c r="F322" i="1"/>
  <c r="F321" i="1"/>
  <c r="F318" i="1"/>
  <c r="F315" i="1"/>
  <c r="F314" i="1"/>
  <c r="F311" i="1"/>
  <c r="F310" i="1"/>
  <c r="F306" i="1"/>
  <c r="F305" i="1"/>
  <c r="F303" i="1"/>
  <c r="F302" i="1"/>
  <c r="F299" i="1"/>
  <c r="F298" i="1"/>
  <c r="F295" i="1"/>
  <c r="F294" i="1"/>
  <c r="F290" i="1"/>
  <c r="F289" i="1"/>
  <c r="F286" i="1"/>
  <c r="F283" i="1"/>
  <c r="F282" i="1"/>
  <c r="F279" i="1"/>
  <c r="F278" i="1"/>
  <c r="F274" i="1"/>
  <c r="F273" i="1"/>
  <c r="F271" i="1"/>
  <c r="F270" i="1"/>
  <c r="F267" i="1"/>
  <c r="F266" i="1"/>
  <c r="F263" i="1"/>
  <c r="F262" i="1"/>
  <c r="F258" i="1"/>
  <c r="F257" i="1"/>
  <c r="F254" i="1"/>
  <c r="F251" i="1"/>
  <c r="F250" i="1"/>
  <c r="F247" i="1"/>
  <c r="F246" i="1"/>
  <c r="F242" i="1"/>
  <c r="F241" i="1"/>
  <c r="F239" i="1"/>
  <c r="F238" i="1"/>
  <c r="F235" i="1"/>
  <c r="F234" i="1"/>
  <c r="F231" i="1"/>
  <c r="F230" i="1"/>
  <c r="F226" i="1"/>
  <c r="F225" i="1"/>
  <c r="F222" i="1"/>
  <c r="F221" i="1"/>
  <c r="F219" i="1"/>
  <c r="F218" i="1"/>
  <c r="F215" i="1"/>
  <c r="F214" i="1"/>
  <c r="F213" i="1"/>
  <c r="F210" i="1"/>
  <c r="F209" i="1"/>
  <c r="F207" i="1"/>
  <c r="F206" i="1"/>
  <c r="F203" i="1"/>
  <c r="F202" i="1"/>
  <c r="F201" i="1"/>
  <c r="F199" i="1"/>
  <c r="F198" i="1"/>
  <c r="F194" i="1"/>
  <c r="F193" i="1"/>
  <c r="F190" i="1"/>
  <c r="F189" i="1"/>
  <c r="F187" i="1"/>
  <c r="F186" i="1"/>
  <c r="F183" i="1"/>
  <c r="F182" i="1"/>
  <c r="F181" i="1"/>
  <c r="F178" i="1"/>
  <c r="F177" i="1"/>
  <c r="F175" i="1"/>
  <c r="F174" i="1"/>
  <c r="F171" i="1"/>
  <c r="F170" i="1"/>
  <c r="F169" i="1"/>
  <c r="F167" i="1"/>
  <c r="F166" i="1"/>
  <c r="F162" i="1"/>
  <c r="F161" i="1"/>
  <c r="F159" i="1"/>
  <c r="F158" i="1"/>
  <c r="F157" i="1"/>
  <c r="F155" i="1"/>
  <c r="F154" i="1"/>
  <c r="F151" i="1"/>
  <c r="F150" i="1"/>
  <c r="F149" i="1"/>
  <c r="F146" i="1"/>
  <c r="F145" i="1"/>
  <c r="F143" i="1"/>
  <c r="F142" i="1"/>
  <c r="F139" i="1"/>
  <c r="F138" i="1"/>
  <c r="F137" i="1"/>
  <c r="F135" i="1"/>
  <c r="F134" i="1"/>
  <c r="F130" i="1"/>
  <c r="F129" i="1"/>
  <c r="F127" i="1"/>
  <c r="F126" i="1"/>
  <c r="F125" i="1"/>
  <c r="F123" i="1"/>
  <c r="F122" i="1"/>
  <c r="F119" i="1"/>
  <c r="F118" i="1"/>
  <c r="F117" i="1"/>
  <c r="F114" i="1"/>
  <c r="F113" i="1"/>
  <c r="F111" i="1"/>
  <c r="F110" i="1"/>
  <c r="F107" i="1"/>
  <c r="F106" i="1"/>
  <c r="F105" i="1"/>
  <c r="F103" i="1"/>
  <c r="F102" i="1"/>
  <c r="F98" i="1"/>
  <c r="F97" i="1"/>
  <c r="F95" i="1"/>
  <c r="F94" i="1"/>
  <c r="F93" i="1"/>
  <c r="F91" i="1"/>
  <c r="F90" i="1"/>
  <c r="F87" i="1"/>
  <c r="F86" i="1"/>
  <c r="F85" i="1"/>
  <c r="F82" i="1"/>
  <c r="F81" i="1"/>
  <c r="F79" i="1"/>
  <c r="F78" i="1"/>
  <c r="F75" i="1"/>
  <c r="F74" i="1"/>
  <c r="F73" i="1"/>
  <c r="F71" i="1"/>
  <c r="F70" i="1"/>
  <c r="F66" i="1"/>
  <c r="F65" i="1"/>
  <c r="F63" i="1"/>
  <c r="F62" i="1"/>
  <c r="F61" i="1"/>
  <c r="F59" i="1"/>
  <c r="F58" i="1"/>
  <c r="F55" i="1"/>
  <c r="F54" i="1"/>
  <c r="F53" i="1"/>
  <c r="F50" i="1"/>
  <c r="F49" i="1"/>
  <c r="F47" i="1"/>
  <c r="F46" i="1"/>
  <c r="F43" i="1"/>
  <c r="F42" i="1"/>
  <c r="F41" i="1"/>
  <c r="F39" i="1"/>
  <c r="F38" i="1"/>
  <c r="F34" i="1"/>
  <c r="F33" i="1"/>
  <c r="F31" i="1"/>
  <c r="F30" i="1"/>
  <c r="F29" i="1"/>
  <c r="F27" i="1"/>
  <c r="F26" i="1"/>
  <c r="F23" i="1"/>
  <c r="F22" i="1"/>
  <c r="F21" i="1"/>
  <c r="F18" i="1"/>
  <c r="F17" i="1"/>
  <c r="F15" i="1"/>
  <c r="F14" i="1"/>
  <c r="F11" i="1"/>
  <c r="F10" i="1"/>
  <c r="F9" i="1"/>
  <c r="F7" i="1"/>
  <c r="F6" i="1"/>
  <c r="F5" i="1"/>
  <c r="H5" i="1" s="1"/>
  <c r="F8" i="1"/>
  <c r="F12" i="1"/>
  <c r="F13" i="1"/>
  <c r="F16" i="1"/>
  <c r="F19" i="1"/>
  <c r="F20" i="1"/>
  <c r="F24" i="1"/>
  <c r="F25" i="1"/>
  <c r="F28" i="1"/>
  <c r="F32" i="1"/>
  <c r="F35" i="1"/>
  <c r="F36" i="1"/>
  <c r="F37" i="1"/>
  <c r="F40" i="1"/>
  <c r="F44" i="1"/>
  <c r="F45" i="1"/>
  <c r="F48" i="1"/>
  <c r="F51" i="1"/>
  <c r="F52" i="1"/>
  <c r="F56" i="1"/>
  <c r="F57" i="1"/>
  <c r="F60" i="1"/>
  <c r="F64" i="1"/>
  <c r="F67" i="1"/>
  <c r="F68" i="1"/>
  <c r="F69" i="1"/>
  <c r="F72" i="1"/>
  <c r="F76" i="1"/>
  <c r="F77" i="1"/>
  <c r="F80" i="1"/>
  <c r="F83" i="1"/>
  <c r="F84" i="1"/>
  <c r="F88" i="1"/>
  <c r="F89" i="1"/>
  <c r="F92" i="1"/>
  <c r="F96" i="1"/>
  <c r="F99" i="1"/>
  <c r="F100" i="1"/>
  <c r="F101" i="1"/>
  <c r="F104" i="1"/>
  <c r="F108" i="1"/>
  <c r="F109" i="1"/>
  <c r="F112" i="1"/>
  <c r="F115" i="1"/>
  <c r="F116" i="1"/>
  <c r="F120" i="1"/>
  <c r="F121" i="1"/>
  <c r="F124" i="1"/>
  <c r="F128" i="1"/>
  <c r="F131" i="1"/>
  <c r="F132" i="1"/>
  <c r="F133" i="1"/>
  <c r="F136" i="1"/>
  <c r="F140" i="1"/>
  <c r="F141" i="1"/>
  <c r="F144" i="1"/>
  <c r="F147" i="1"/>
  <c r="F148" i="1"/>
  <c r="F152" i="1"/>
  <c r="F153" i="1"/>
  <c r="F156" i="1"/>
  <c r="F160" i="1"/>
  <c r="F163" i="1"/>
  <c r="F164" i="1"/>
  <c r="F165" i="1"/>
  <c r="F168" i="1"/>
  <c r="F172" i="1"/>
  <c r="F173" i="1"/>
  <c r="F176" i="1"/>
  <c r="F179" i="1"/>
  <c r="F180" i="1"/>
  <c r="F184" i="1"/>
  <c r="F185" i="1"/>
  <c r="F188" i="1"/>
  <c r="F191" i="1"/>
  <c r="F192" i="1"/>
  <c r="F195" i="1"/>
  <c r="F196" i="1"/>
  <c r="F197" i="1"/>
  <c r="F200" i="1"/>
  <c r="F204" i="1"/>
  <c r="F205" i="1"/>
  <c r="F208" i="1"/>
  <c r="F211" i="1"/>
  <c r="F212" i="1"/>
  <c r="F216" i="1"/>
  <c r="F217" i="1"/>
  <c r="F220" i="1"/>
  <c r="F223" i="1"/>
  <c r="F224" i="1"/>
  <c r="F227" i="1"/>
  <c r="F228" i="1"/>
  <c r="F229" i="1"/>
  <c r="F232" i="1"/>
  <c r="F233" i="1"/>
  <c r="F236" i="1"/>
  <c r="F237" i="1"/>
  <c r="F240" i="1"/>
  <c r="F243" i="1"/>
  <c r="F244" i="1"/>
  <c r="F245" i="1"/>
  <c r="F248" i="1"/>
  <c r="F249" i="1"/>
  <c r="F252" i="1"/>
  <c r="F253" i="1"/>
  <c r="F255" i="1"/>
  <c r="F256" i="1"/>
  <c r="F259" i="1"/>
  <c r="F260" i="1"/>
  <c r="F261" i="1"/>
  <c r="F264" i="1"/>
  <c r="F265" i="1"/>
  <c r="F268" i="1"/>
  <c r="F269" i="1"/>
  <c r="F272" i="1"/>
  <c r="F275" i="1"/>
  <c r="F276" i="1"/>
  <c r="F277" i="1"/>
  <c r="F280" i="1"/>
  <c r="F281" i="1"/>
  <c r="F284" i="1"/>
  <c r="F285" i="1"/>
  <c r="F287" i="1"/>
  <c r="F288" i="1"/>
  <c r="F291" i="1"/>
  <c r="F292" i="1"/>
  <c r="F293" i="1"/>
  <c r="F296" i="1"/>
  <c r="F297" i="1"/>
  <c r="F300" i="1"/>
  <c r="F301" i="1"/>
  <c r="F304" i="1"/>
  <c r="F307" i="1"/>
  <c r="F308" i="1"/>
  <c r="F309" i="1"/>
  <c r="F312" i="1"/>
  <c r="F313" i="1"/>
  <c r="F316" i="1"/>
  <c r="F317" i="1"/>
  <c r="F319" i="1"/>
  <c r="F320" i="1"/>
  <c r="F323" i="1"/>
  <c r="F324" i="1"/>
  <c r="F325" i="1"/>
  <c r="F328" i="1"/>
  <c r="F329" i="1"/>
  <c r="F332" i="1"/>
  <c r="F333" i="1"/>
  <c r="F336" i="1"/>
  <c r="F339" i="1"/>
  <c r="F340" i="1"/>
  <c r="F341" i="1"/>
  <c r="F344" i="1"/>
  <c r="F345" i="1"/>
  <c r="F348" i="1"/>
  <c r="F349" i="1"/>
  <c r="F352" i="1"/>
  <c r="F353" i="1"/>
  <c r="F356" i="1"/>
  <c r="F357" i="1"/>
  <c r="F360" i="1"/>
  <c r="F361" i="1"/>
  <c r="F364" i="1"/>
  <c r="F365" i="1"/>
  <c r="F368" i="1"/>
  <c r="F369" i="1"/>
  <c r="F372" i="1"/>
  <c r="F373" i="1"/>
  <c r="F376" i="1"/>
  <c r="F377" i="1"/>
  <c r="F380" i="1"/>
  <c r="F381" i="1"/>
  <c r="F384" i="1"/>
  <c r="F385" i="1"/>
  <c r="F388" i="1"/>
  <c r="F389" i="1"/>
  <c r="F392" i="1"/>
  <c r="F393" i="1"/>
  <c r="F396" i="1"/>
  <c r="F397" i="1"/>
  <c r="F400" i="1"/>
  <c r="F401" i="1"/>
  <c r="F404" i="1"/>
  <c r="F405" i="1"/>
  <c r="F408" i="1"/>
  <c r="F409" i="1"/>
  <c r="F412" i="1"/>
  <c r="F413" i="1"/>
  <c r="F416" i="1"/>
  <c r="F417" i="1"/>
  <c r="F420" i="1"/>
  <c r="F421" i="1"/>
  <c r="F424" i="1"/>
  <c r="F425" i="1"/>
  <c r="F428" i="1"/>
  <c r="F429" i="1"/>
  <c r="F432" i="1"/>
  <c r="F433" i="1"/>
  <c r="F436" i="1"/>
  <c r="F437" i="1"/>
  <c r="F440" i="1"/>
  <c r="F441" i="1"/>
  <c r="F444" i="1"/>
  <c r="F445" i="1"/>
  <c r="F448" i="1"/>
  <c r="F449" i="1"/>
  <c r="F452" i="1"/>
  <c r="F453" i="1"/>
  <c r="F456" i="1"/>
  <c r="F457" i="1"/>
  <c r="F460" i="1"/>
  <c r="F461" i="1"/>
  <c r="F464" i="1"/>
  <c r="F465" i="1"/>
  <c r="F468" i="1"/>
  <c r="F469" i="1"/>
  <c r="F472" i="1"/>
  <c r="F473" i="1"/>
  <c r="F476" i="1"/>
  <c r="F477" i="1"/>
  <c r="F480" i="1"/>
  <c r="F481" i="1"/>
  <c r="F484" i="1"/>
  <c r="F485" i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</calcChain>
</file>

<file path=xl/sharedStrings.xml><?xml version="1.0" encoding="utf-8"?>
<sst xmlns="http://schemas.openxmlformats.org/spreadsheetml/2006/main" count="1492" uniqueCount="34">
  <si>
    <t>Date</t>
  </si>
  <si>
    <t>Transaction</t>
  </si>
  <si>
    <t>Item</t>
  </si>
  <si>
    <t>Amount</t>
  </si>
  <si>
    <t>Price</t>
  </si>
  <si>
    <t>Number</t>
  </si>
  <si>
    <t>Currency</t>
  </si>
  <si>
    <t>Balance</t>
  </si>
  <si>
    <t>Deposit</t>
  </si>
  <si>
    <t>USD</t>
  </si>
  <si>
    <t>Buy</t>
  </si>
  <si>
    <t>Sell</t>
  </si>
  <si>
    <t>BA</t>
  </si>
  <si>
    <t>CAT</t>
  </si>
  <si>
    <t>INTC</t>
  </si>
  <si>
    <t>JNJ</t>
  </si>
  <si>
    <t>JNP</t>
  </si>
  <si>
    <t>GE</t>
  </si>
  <si>
    <t>HD</t>
  </si>
  <si>
    <t>KO</t>
  </si>
  <si>
    <t>MSFT</t>
  </si>
  <si>
    <t>WMT</t>
  </si>
  <si>
    <t>PFE</t>
  </si>
  <si>
    <t>MRK</t>
  </si>
  <si>
    <t>HPQ</t>
  </si>
  <si>
    <t>Number +/-</t>
  </si>
  <si>
    <t>Year</t>
  </si>
  <si>
    <t>Month</t>
  </si>
  <si>
    <t>(Multiple Items)</t>
  </si>
  <si>
    <t>Grand Total</t>
  </si>
  <si>
    <t>Quantity</t>
  </si>
  <si>
    <t>Ticker</t>
  </si>
  <si>
    <t>Sum of Amount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</si>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</sst>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164" fontId="0" fillId="0" borderId="0" xfId="0" applyNumberFormat="1"/>
  </cellXfs>
  <cellStyles count="1">
    <cellStyle name="Normal" xfId="0" builtinId="0"/>
  </cellStyles>
  <dxfs count="13">
    <dxf>
      <numFmt numFmtId="0" formatCode="General"/>
      <alignment horizontal="left" vertical="bottom" textRotation="0" wrapText="0" relativeIndent="1" justifyLastLine="0" shrinkToFit="0" readingOrder="0"/>
    </dxf>
    <dxf>
      <numFmt numFmtId="0" formatCode="General"/>
      <alignment horizontal="left" vertical="bottom" textRotation="0" wrapText="0" relativeIndent="1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numFmt numFmtId="19" formatCode="yyyy/mm/dd"/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car" refreshedDate="41233.385711805553" createdVersion="4" refreshedVersion="4" minRefreshableVersion="3" recordCount="482">
  <cacheSource type="worksheet">
    <worksheetSource name="Table1"/>
  </cacheSource>
  <cacheFields count="13">
    <cacheField name="Date" numFmtId="14">
      <sharedItems containsSemiMixedTypes="0" containsNonDate="0" containsDate="1" containsString="0" minDate="2011-01-02T00:00:00" maxDate="2013-01-04T00:00:00" count="403">
        <d v="2011-01-02T00:00:00"/>
        <d v="2011-01-05T00:00:00"/>
        <d v="2011-01-07T00:00:00"/>
        <d v="2011-01-09T00:00:00"/>
        <d v="2011-01-12T00:00:00"/>
        <d v="2011-01-14T00:00:00"/>
        <d v="2011-01-17T00:00:00"/>
        <d v="2011-01-19T00:00:00"/>
        <d v="2011-01-20T00:00:00"/>
        <d v="2011-01-22T00:00:00"/>
        <d v="2011-01-25T00:00:00"/>
        <d v="2011-01-28T00:00:00"/>
        <d v="2011-01-30T00:00:00"/>
        <d v="2011-02-01T00:00:00"/>
        <d v="2011-02-03T00:00:00"/>
        <d v="2011-02-05T00:00:00"/>
        <d v="2011-02-06T00:00:00"/>
        <d v="2011-02-09T00:00:00"/>
        <d v="2011-02-11T00:00:00"/>
        <d v="2011-02-14T00:00:00"/>
        <d v="2011-02-17T00:00:00"/>
        <d v="2011-02-20T00:00:00"/>
        <d v="2011-02-23T00:00:00"/>
        <d v="2011-02-24T00:00:00"/>
        <d v="2011-02-26T00:00:00"/>
        <d v="2011-03-01T00:00:00"/>
        <d v="2011-03-03T00:00:00"/>
        <d v="2011-03-04T00:00:00"/>
        <d v="2011-03-05T00:00:00"/>
        <d v="2011-03-07T00:00:00"/>
        <d v="2011-03-10T00:00:00"/>
        <d v="2011-03-13T00:00:00"/>
        <d v="2011-03-14T00:00:00"/>
        <d v="2011-03-16T00:00:00"/>
        <d v="2011-03-19T00:00:00"/>
        <d v="2011-03-22T00:00:00"/>
        <d v="2011-03-24T00:00:00"/>
        <d v="2011-03-26T00:00:00"/>
        <d v="2011-03-29T00:00:00"/>
        <d v="2011-03-30T00:00:00"/>
        <d v="2011-04-01T00:00:00"/>
        <d v="2011-04-04T00:00:00"/>
        <d v="2011-04-05T00:00:00"/>
        <d v="2011-04-07T00:00:00"/>
        <d v="2011-04-09T00:00:00"/>
        <d v="2011-04-10T00:00:00"/>
        <d v="2011-04-13T00:00:00"/>
        <d v="2011-04-15T00:00:00"/>
        <d v="2011-04-16T00:00:00"/>
        <d v="2011-04-18T00:00:00"/>
        <d v="2011-04-19T00:00:00"/>
        <d v="2011-04-20T00:00:00"/>
        <d v="2011-04-23T00:00:00"/>
        <d v="2011-04-26T00:00:00"/>
        <d v="2011-04-27T00:00:00"/>
        <d v="2011-04-29T00:00:00"/>
        <d v="2011-05-01T00:00:00"/>
        <d v="2011-05-02T00:00:00"/>
        <d v="2011-05-04T00:00:00"/>
        <d v="2011-05-07T00:00:00"/>
        <d v="2011-05-08T00:00:00"/>
        <d v="2011-05-10T00:00:00"/>
        <d v="2011-05-11T00:00:00"/>
        <d v="2011-05-13T00:00:00"/>
        <d v="2011-05-14T00:00:00"/>
        <d v="2011-05-16T00:00:00"/>
        <d v="2011-05-18T00:00:00"/>
        <d v="2011-05-20T00:00:00"/>
        <d v="2011-05-22T00:00:00"/>
        <d v="2011-05-25T00:00:00"/>
        <d v="2011-05-26T00:00:00"/>
        <d v="2011-05-27T00:00:00"/>
        <d v="2011-05-30T00:00:00"/>
        <d v="2011-06-01T00:00:00"/>
        <d v="2011-06-02T00:00:00"/>
        <d v="2011-06-05T00:00:00"/>
        <d v="2011-06-07T00:00:00"/>
        <d v="2011-06-09T00:00:00"/>
        <d v="2011-06-11T00:00:00"/>
        <d v="2011-06-12T00:00:00"/>
        <d v="2011-06-13T00:00:00"/>
        <d v="2011-06-16T00:00:00"/>
        <d v="2011-06-19T00:00:00"/>
        <d v="2011-06-20T00:00:00"/>
        <d v="2011-06-22T00:00:00"/>
        <d v="2011-06-23T00:00:00"/>
        <d v="2011-06-24T00:00:00"/>
        <d v="2011-06-26T00:00:00"/>
        <d v="2011-06-27T00:00:00"/>
        <d v="2011-06-28T00:00:00"/>
        <d v="2011-07-01T00:00:00"/>
        <d v="2011-07-02T00:00:00"/>
        <d v="2011-07-03T00:00:00"/>
        <d v="2011-07-06T00:00:00"/>
        <d v="2011-07-07T00:00:00"/>
        <d v="2011-07-10T00:00:00"/>
        <d v="2011-07-11T00:00:00"/>
        <d v="2011-07-13T00:00:00"/>
        <d v="2011-07-14T00:00:00"/>
        <d v="2011-07-16T00:00:00"/>
        <d v="2011-07-18T00:00:00"/>
        <d v="2011-07-19T00:00:00"/>
        <d v="2011-07-20T00:00:00"/>
        <d v="2011-07-23T00:00:00"/>
        <d v="2011-07-24T00:00:00"/>
        <d v="2011-07-25T00:00:00"/>
        <d v="2011-07-27T00:00:00"/>
        <d v="2011-07-28T00:00:00"/>
        <d v="2011-07-29T00:00:00"/>
        <d v="2011-07-31T00:00:00"/>
        <d v="2011-08-02T00:00:00"/>
        <d v="2011-08-04T00:00:00"/>
        <d v="2011-08-07T00:00:00"/>
        <d v="2011-08-09T00:00:00"/>
        <d v="2011-08-10T00:00:00"/>
        <d v="2011-08-12T00:00:00"/>
        <d v="2011-08-14T00:00:00"/>
        <d v="2011-08-16T00:00:00"/>
        <d v="2011-08-17T00:00:00"/>
        <d v="2011-08-19T00:00:00"/>
        <d v="2011-08-21T00:00:00"/>
        <d v="2011-08-22T00:00:00"/>
        <d v="2011-08-25T00:00:00"/>
        <d v="2011-08-28T00:00:00"/>
        <d v="2011-08-29T00:00:00"/>
        <d v="2011-08-31T00:00:00"/>
        <d v="2011-09-03T00:00:00"/>
        <d v="2011-09-06T00:00:00"/>
        <d v="2011-09-07T00:00:00"/>
        <d v="2011-09-09T00:00:00"/>
        <d v="2011-09-10T00:00:00"/>
        <d v="2011-09-11T00:00:00"/>
        <d v="2011-09-12T00:00:00"/>
        <d v="2011-09-14T00:00:00"/>
        <d v="2011-09-15T00:00:00"/>
        <d v="2011-09-16T00:00:00"/>
        <d v="2011-09-19T00:00:00"/>
        <d v="2011-09-22T00:00:00"/>
        <d v="2011-09-23T00:00:00"/>
        <d v="2011-09-24T00:00:00"/>
        <d v="2011-09-27T00:00:00"/>
        <d v="2011-09-29T00:00:00"/>
        <d v="2011-10-01T00:00:00"/>
        <d v="2011-10-02T00:00:00"/>
        <d v="2011-10-04T00:00:00"/>
        <d v="2011-10-06T00:00:00"/>
        <d v="2011-10-09T00:00:00"/>
        <d v="2011-10-11T00:00:00"/>
        <d v="2011-10-13T00:00:00"/>
        <d v="2011-10-14T00:00:00"/>
        <d v="2011-10-15T00:00:00"/>
        <d v="2011-10-16T00:00:00"/>
        <d v="2011-10-19T00:00:00"/>
        <d v="2011-10-22T00:00:00"/>
        <d v="2011-10-24T00:00:00"/>
        <d v="2011-10-27T00:00:00"/>
        <d v="2011-10-28T00:00:00"/>
        <d v="2011-10-29T00:00:00"/>
        <d v="2011-10-31T00:00:00"/>
        <d v="2011-11-01T00:00:00"/>
        <d v="2011-11-03T00:00:00"/>
        <d v="2011-11-04T00:00:00"/>
        <d v="2011-11-06T00:00:00"/>
        <d v="2011-11-09T00:00:00"/>
        <d v="2011-11-11T00:00:00"/>
        <d v="2011-11-12T00:00:00"/>
        <d v="2011-11-14T00:00:00"/>
        <d v="2011-11-17T00:00:00"/>
        <d v="2011-11-18T00:00:00"/>
        <d v="2011-11-21T00:00:00"/>
        <d v="2011-11-22T00:00:00"/>
        <d v="2011-11-23T00:00:00"/>
        <d v="2011-11-24T00:00:00"/>
        <d v="2011-11-26T00:00:00"/>
        <d v="2011-11-28T00:00:00"/>
        <d v="2011-12-01T00:00:00"/>
        <d v="2011-12-02T00:00:00"/>
        <d v="2011-12-03T00:00:00"/>
        <d v="2011-12-04T00:00:00"/>
        <d v="2011-12-07T00:00:00"/>
        <d v="2011-12-09T00:00:00"/>
        <d v="2011-12-12T00:00:00"/>
        <d v="2011-12-13T00:00:00"/>
        <d v="2011-12-15T00:00:00"/>
        <d v="2011-12-16T00:00:00"/>
        <d v="2011-12-18T00:00:00"/>
        <d v="2011-12-19T00:00:00"/>
        <d v="2011-12-22T00:00:00"/>
        <d v="2011-12-24T00:00:00"/>
        <d v="2011-12-27T00:00:00"/>
        <d v="2011-12-28T00:00:00"/>
        <d v="2011-12-30T00:00:00"/>
        <d v="2012-01-02T00:00:00"/>
        <d v="2012-01-04T00:00:00"/>
        <d v="2012-01-06T00:00:00"/>
        <d v="2012-01-08T00:00:00"/>
        <d v="2012-01-11T00:00:00"/>
        <d v="2012-01-12T00:00:00"/>
        <d v="2012-01-14T00:00:00"/>
        <d v="2012-01-16T00:00:00"/>
        <d v="2012-01-18T00:00:00"/>
        <d v="2012-01-19T00:00:00"/>
        <d v="2012-01-20T00:00:00"/>
        <d v="2012-01-21T00:00:00"/>
        <d v="2012-01-23T00:00:00"/>
        <d v="2012-01-24T00:00:00"/>
        <d v="2012-01-26T00:00:00"/>
        <d v="2012-01-28T00:00:00"/>
        <d v="2012-01-29T00:00:00"/>
        <d v="2012-01-30T00:00:00"/>
        <d v="2012-01-31T00:00:00"/>
        <d v="2012-02-03T00:00:00"/>
        <d v="2012-02-04T00:00:00"/>
        <d v="2012-02-07T00:00:00"/>
        <d v="2012-02-10T00:00:00"/>
        <d v="2012-02-12T00:00:00"/>
        <d v="2012-02-15T00:00:00"/>
        <d v="2012-02-16T00:00:00"/>
        <d v="2012-02-19T00:00:00"/>
        <d v="2012-02-20T00:00:00"/>
        <d v="2012-02-21T00:00:00"/>
        <d v="2012-02-22T00:00:00"/>
        <d v="2012-02-23T00:00:00"/>
        <d v="2012-02-25T00:00:00"/>
        <d v="2012-02-28T00:00:00"/>
        <d v="2012-03-01T00:00:00"/>
        <d v="2012-03-03T00:00:00"/>
        <d v="2012-03-06T00:00:00"/>
        <d v="2012-03-07T00:00:00"/>
        <d v="2012-03-08T00:00:00"/>
        <d v="2012-03-10T00:00:00"/>
        <d v="2012-03-11T00:00:00"/>
        <d v="2012-03-12T00:00:00"/>
        <d v="2012-03-14T00:00:00"/>
        <d v="2012-03-15T00:00:00"/>
        <d v="2012-03-16T00:00:00"/>
        <d v="2012-03-17T00:00:00"/>
        <d v="2012-03-19T00:00:00"/>
        <d v="2012-03-20T00:00:00"/>
        <d v="2012-03-23T00:00:00"/>
        <d v="2012-03-25T00:00:00"/>
        <d v="2012-03-26T00:00:00"/>
        <d v="2012-03-27T00:00:00"/>
        <d v="2012-03-29T00:00:00"/>
        <d v="2012-04-01T00:00:00"/>
        <d v="2012-04-03T00:00:00"/>
        <d v="2012-04-05T00:00:00"/>
        <d v="2012-04-06T00:00:00"/>
        <d v="2012-04-07T00:00:00"/>
        <d v="2012-04-09T00:00:00"/>
        <d v="2012-04-10T00:00:00"/>
        <d v="2012-04-11T00:00:00"/>
        <d v="2012-04-13T00:00:00"/>
        <d v="2012-04-15T00:00:00"/>
        <d v="2012-04-18T00:00:00"/>
        <d v="2012-04-19T00:00:00"/>
        <d v="2012-04-22T00:00:00"/>
        <d v="2012-04-24T00:00:00"/>
        <d v="2012-04-27T00:00:00"/>
        <d v="2012-04-29T00:00:00"/>
        <d v="2012-05-02T00:00:00"/>
        <d v="2012-05-04T00:00:00"/>
        <d v="2012-05-05T00:00:00"/>
        <d v="2012-05-07T00:00:00"/>
        <d v="2012-05-08T00:00:00"/>
        <d v="2012-05-10T00:00:00"/>
        <d v="2012-05-11T00:00:00"/>
        <d v="2012-05-13T00:00:00"/>
        <d v="2012-05-14T00:00:00"/>
        <d v="2012-05-16T00:00:00"/>
        <d v="2012-05-17T00:00:00"/>
        <d v="2012-05-18T00:00:00"/>
        <d v="2012-05-19T00:00:00"/>
        <d v="2012-05-21T00:00:00"/>
        <d v="2012-05-23T00:00:00"/>
        <d v="2012-05-25T00:00:00"/>
        <d v="2012-05-26T00:00:00"/>
        <d v="2012-05-27T00:00:00"/>
        <d v="2012-05-29T00:00:00"/>
        <d v="2012-05-31T00:00:00"/>
        <d v="2012-06-02T00:00:00"/>
        <d v="2012-06-03T00:00:00"/>
        <d v="2012-06-04T00:00:00"/>
        <d v="2012-06-05T00:00:00"/>
        <d v="2012-06-08T00:00:00"/>
        <d v="2012-06-09T00:00:00"/>
        <d v="2012-06-10T00:00:00"/>
        <d v="2012-06-12T00:00:00"/>
        <d v="2012-06-14T00:00:00"/>
        <d v="2012-06-15T00:00:00"/>
        <d v="2012-06-16T00:00:00"/>
        <d v="2012-06-18T00:00:00"/>
        <d v="2012-06-19T00:00:00"/>
        <d v="2012-06-20T00:00:00"/>
        <d v="2012-06-23T00:00:00"/>
        <d v="2012-06-26T00:00:00"/>
        <d v="2012-06-29T00:00:00"/>
        <d v="2012-06-30T00:00:00"/>
        <d v="2012-07-01T00:00:00"/>
        <d v="2012-07-03T00:00:00"/>
        <d v="2012-07-05T00:00:00"/>
        <d v="2012-07-07T00:00:00"/>
        <d v="2012-07-09T00:00:00"/>
        <d v="2012-07-11T00:00:00"/>
        <d v="2012-07-14T00:00:00"/>
        <d v="2012-07-16T00:00:00"/>
        <d v="2012-07-17T00:00:00"/>
        <d v="2012-07-18T00:00:00"/>
        <d v="2012-07-19T00:00:00"/>
        <d v="2012-07-22T00:00:00"/>
        <d v="2012-07-24T00:00:00"/>
        <d v="2012-07-26T00:00:00"/>
        <d v="2012-07-29T00:00:00"/>
        <d v="2012-08-01T00:00:00"/>
        <d v="2012-08-02T00:00:00"/>
        <d v="2012-08-05T00:00:00"/>
        <d v="2012-08-07T00:00:00"/>
        <d v="2012-08-10T00:00:00"/>
        <d v="2012-08-11T00:00:00"/>
        <d v="2012-08-12T00:00:00"/>
        <d v="2012-08-13T00:00:00"/>
        <d v="2012-08-16T00:00:00"/>
        <d v="2012-08-17T00:00:00"/>
        <d v="2012-08-19T00:00:00"/>
        <d v="2012-08-21T00:00:00"/>
        <d v="2012-08-23T00:00:00"/>
        <d v="2012-08-26T00:00:00"/>
        <d v="2012-08-29T00:00:00"/>
        <d v="2012-08-31T00:00:00"/>
        <d v="2012-09-03T00:00:00"/>
        <d v="2012-09-05T00:00:00"/>
        <d v="2012-09-06T00:00:00"/>
        <d v="2012-09-07T00:00:00"/>
        <d v="2012-09-10T00:00:00"/>
        <d v="2012-09-11T00:00:00"/>
        <d v="2012-09-14T00:00:00"/>
        <d v="2012-09-15T00:00:00"/>
        <d v="2012-09-18T00:00:00"/>
        <d v="2012-09-19T00:00:00"/>
        <d v="2012-09-21T00:00:00"/>
        <d v="2012-09-22T00:00:00"/>
        <d v="2012-09-24T00:00:00"/>
        <d v="2012-09-27T00:00:00"/>
        <d v="2012-09-29T00:00:00"/>
        <d v="2012-10-01T00:00:00"/>
        <d v="2012-10-04T00:00:00"/>
        <d v="2012-10-05T00:00:00"/>
        <d v="2012-10-06T00:00:00"/>
        <d v="2012-10-08T00:00:00"/>
        <d v="2012-10-10T00:00:00"/>
        <d v="2012-10-11T00:00:00"/>
        <d v="2012-10-13T00:00:00"/>
        <d v="2012-10-14T00:00:00"/>
        <d v="2012-10-16T00:00:00"/>
        <d v="2012-10-17T00:00:00"/>
        <d v="2012-10-19T00:00:00"/>
        <d v="2012-10-21T00:00:00"/>
        <d v="2012-10-22T00:00:00"/>
        <d v="2012-10-24T00:00:00"/>
        <d v="2012-10-25T00:00:00"/>
        <d v="2012-10-27T00:00:00"/>
        <d v="2012-10-29T00:00:00"/>
        <d v="2012-10-31T00:00:00"/>
        <d v="2012-11-01T00:00:00"/>
        <d v="2012-11-04T00:00:00"/>
        <d v="2012-11-06T00:00:00"/>
        <d v="2012-11-07T00:00:00"/>
        <d v="2012-11-09T00:00:00"/>
        <d v="2012-11-10T00:00:00"/>
        <d v="2012-11-12T00:00:00"/>
        <d v="2012-11-15T00:00:00"/>
        <d v="2012-11-17T00:00:00"/>
        <d v="2012-11-20T00:00:00"/>
        <d v="2012-11-21T00:00:00"/>
        <d v="2012-11-23T00:00:00"/>
        <d v="2012-11-26T00:00:00"/>
        <d v="2012-11-27T00:00:00"/>
        <d v="2012-11-28T00:00:00"/>
        <d v="2012-11-29T00:00:00"/>
        <d v="2012-11-30T00:00:00"/>
        <d v="2012-12-01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5T00:00:00"/>
        <d v="2012-12-17T00:00:00"/>
        <d v="2012-12-18T00:00:00"/>
        <d v="2012-12-20T00:00:00"/>
        <d v="2012-12-22T00:00:00"/>
        <d v="2012-12-24T00:00:00"/>
        <d v="2012-12-27T00:00:00"/>
        <d v="2012-12-29T00:00:00"/>
        <d v="2012-12-30T00:00:00"/>
        <d v="2012-12-31T00:00:00"/>
        <d v="2013-01-01T00:00:00"/>
        <d v="2013-01-03T00:00:00"/>
      </sharedItems>
      <fieldGroup base="0">
        <rangePr groupBy="years" startDate="2011-01-02T00:00:00" endDate="2013-01-04T00:00:00"/>
        <groupItems count="5">
          <s v="&lt;2011-01-02"/>
          <s v="2011"/>
          <s v="2012"/>
          <s v="2013"/>
          <s v="&gt;2013-01-04"/>
        </groupItems>
      </fieldGroup>
    </cacheField>
    <cacheField name="Transaction" numFmtId="0">
      <sharedItems count="3">
        <s v="Deposit"/>
        <s v="Buy"/>
        <s v="Sell"/>
      </sharedItems>
    </cacheField>
    <cacheField name="Item" numFmtId="0">
      <sharedItems containsBlank="1" count="14">
        <m/>
        <s v="WMT"/>
        <s v="PFE"/>
        <s v="JNP"/>
        <s v="HPQ"/>
        <s v="CAT"/>
        <s v="JNJ"/>
        <s v="BA"/>
        <s v="INTC"/>
        <s v="KO"/>
        <s v="HD"/>
        <s v="MSFT"/>
        <s v="MRK"/>
        <s v="GE"/>
      </sharedItems>
    </cacheField>
    <cacheField name="Number" numFmtId="0">
      <sharedItems containsString="0" containsBlank="1" containsNumber="1" containsInteger="1" minValue="100" maxValue="1100"/>
    </cacheField>
    <cacheField name="Price" numFmtId="164">
      <sharedItems containsString="0" containsBlank="1" containsNumber="1" minValue="0.01" maxValue="99.87"/>
    </cacheField>
    <cacheField name="Amount" numFmtId="164">
      <sharedItems containsSemiMixedTypes="0" containsString="0" containsNumber="1" minValue="-109450" maxValue="100000" count="480">
        <n v="100000"/>
        <n v="-17538"/>
        <n v="-39240"/>
        <n v="-12030"/>
        <n v="73920"/>
        <n v="55104"/>
        <n v="18912"/>
        <n v="-25539"/>
        <n v="-14079"/>
        <n v="25802"/>
        <n v="26607"/>
        <n v="-65660"/>
        <n v="16740"/>
        <n v="-9514"/>
        <n v="-6708"/>
        <n v="-18420"/>
        <n v="43860"/>
        <n v="-33340"/>
        <n v="-38080"/>
        <n v="81441"/>
        <n v="488.99999999999994"/>
        <n v="-16710"/>
        <n v="-12810"/>
        <n v="11417"/>
        <n v="-28395"/>
        <n v="10770"/>
        <n v="3256"/>
        <n v="25396"/>
        <n v="-10360"/>
        <n v="-17580"/>
        <n v="-14077"/>
        <n v="-26795.999999999996"/>
        <n v="1784.9999999999998"/>
        <n v="-59913"/>
        <n v="-47745"/>
        <n v="57323"/>
        <n v="-54536"/>
        <n v="112.00000000000001"/>
        <n v="16404"/>
        <n v="-88524"/>
        <n v="13056.000000000002"/>
        <n v="520"/>
        <n v="12576"/>
        <n v="-4528"/>
        <n v="-5"/>
        <n v="-72600"/>
        <n v="-75213"/>
        <n v="3492"/>
        <n v="-54600"/>
        <n v="-4552"/>
        <n v="-22773"/>
        <n v="-63672"/>
        <n v="-30131.999999999996"/>
        <n v="26625"/>
        <n v="14812"/>
        <n v="-17235"/>
        <n v="-17764"/>
        <n v="-109450"/>
        <n v="20232"/>
        <n v="6521.9999999999991"/>
        <n v="88479"/>
        <n v="18372"/>
        <n v="-45423"/>
        <n v="-16688"/>
        <n v="13919.999999999998"/>
        <n v="-78568"/>
        <n v="16096"/>
        <n v="13112"/>
        <n v="63100"/>
        <n v="-8264"/>
        <n v="50200"/>
        <n v="35880"/>
        <n v="14997.999999999998"/>
        <n v="-6420"/>
        <n v="-8292"/>
        <n v="15390"/>
        <n v="45882"/>
        <n v="-2410"/>
        <n v="2626"/>
        <n v="-44331"/>
        <n v="26610"/>
        <n v="-1926.0000000000002"/>
        <n v="25368"/>
        <n v="6380"/>
        <n v="15867"/>
        <n v="-87570"/>
        <n v="42085"/>
        <n v="68730"/>
        <n v="3100"/>
        <n v="-25086"/>
        <n v="-26556"/>
        <n v="7358"/>
        <n v="-4100"/>
        <n v="40050"/>
        <n v="-19072"/>
        <n v="6516"/>
        <n v="29505"/>
        <n v="-11112"/>
        <n v="-12025"/>
        <n v="-3465"/>
        <n v="-9460"/>
        <n v="-52346"/>
        <n v="-2585"/>
        <n v="-25788"/>
        <n v="-78176"/>
        <n v="32124"/>
        <n v="-33669"/>
        <n v="1378"/>
        <n v="26866"/>
        <n v="-7156"/>
        <n v="-21714"/>
        <n v="3454"/>
        <n v="13538"/>
        <n v="-8404"/>
        <n v="-3183"/>
        <n v="300"/>
        <n v="45315"/>
        <n v="23103"/>
        <n v="5171.9999999999991"/>
        <n v="-2900"/>
        <n v="26760"/>
        <n v="3971"/>
        <n v="30583"/>
        <n v="9033"/>
        <n v="-36243"/>
        <n v="-9574"/>
        <n v="5880"/>
        <n v="-56190"/>
        <n v="8952"/>
        <n v="-34048"/>
        <n v="88480"/>
        <n v="3293"/>
        <n v="38412"/>
        <n v="40685"/>
        <n v="7764"/>
        <n v="-53109"/>
        <n v="69810"/>
        <n v="7016"/>
        <n v="-10880"/>
        <n v="-69443"/>
        <n v="99360"/>
        <n v="-3493"/>
        <n v="-37032"/>
        <n v="16632"/>
        <n v="-31261.999999999996"/>
        <n v="3913.0000000000005"/>
        <n v="-17562"/>
        <n v="-24540"/>
        <n v="-36792"/>
        <n v="-32284.999999999996"/>
        <n v="59850"/>
        <n v="-36000"/>
        <n v="60298"/>
        <n v="-69601"/>
        <n v="964"/>
        <n v="-10448"/>
        <n v="50710"/>
        <n v="-29477"/>
        <n v="79011"/>
        <n v="-14988"/>
        <n v="-53042"/>
        <n v="80541"/>
        <n v="-2180"/>
        <n v="-654"/>
        <n v="9355"/>
        <n v="11745"/>
        <n v="86958"/>
        <n v="-62847"/>
        <n v="66066"/>
        <n v="95271"/>
        <n v="4412"/>
        <n v="15902.000000000002"/>
        <n v="16560"/>
        <n v="-53389"/>
        <n v="2072"/>
        <n v="-1155"/>
        <n v="49770"/>
        <n v="-4515"/>
        <n v="-72950"/>
        <n v="-40712"/>
        <n v="-93230"/>
        <n v="48568"/>
        <n v="-17856"/>
        <n v="83850"/>
        <n v="-33039"/>
        <n v="-3773"/>
        <n v="34122"/>
        <n v="30123"/>
        <n v="-24095.999999999996"/>
        <n v="-94325"/>
        <n v="32172.000000000004"/>
        <n v="-72144"/>
        <n v="35634"/>
        <n v="-3319"/>
        <n v="24180"/>
        <n v="-7233"/>
        <n v="-59076"/>
        <n v="-18469"/>
        <n v="-41695"/>
        <n v="-32548"/>
        <n v="-12500"/>
        <n v="11568"/>
        <n v="17032"/>
        <n v="-20755"/>
        <n v="-22404"/>
        <n v="-66582"/>
        <n v="-18435"/>
        <n v="-42790"/>
        <n v="33565"/>
        <n v="16256"/>
        <n v="5529"/>
        <n v="-3716.9999999999995"/>
        <n v="274"/>
        <n v="53504"/>
        <n v="-45930"/>
        <n v="-1035"/>
        <n v="29795.999999999996"/>
        <n v="-26740"/>
        <n v="-36456"/>
        <n v="56190"/>
        <n v="66784"/>
        <n v="-64086"/>
        <n v="352"/>
        <n v="-24065"/>
        <n v="-8875"/>
        <n v="-88088"/>
        <n v="7297"/>
        <n v="-64352"/>
        <n v="-17502"/>
        <n v="5951"/>
        <n v="50328"/>
        <n v="-2384"/>
        <n v="9645"/>
        <n v="45486"/>
        <n v="45332"/>
        <n v="1776.0000000000002"/>
        <n v="-76210"/>
        <n v="-43575"/>
        <n v="61250"/>
        <n v="-5553"/>
        <n v="22806"/>
        <n v="13880"/>
        <n v="-8748"/>
        <n v="-6248"/>
        <n v="31483.999999999996"/>
        <n v="-14400"/>
        <n v="-24148"/>
        <n v="18810"/>
        <n v="-8156"/>
        <n v="537"/>
        <n v="-28065"/>
        <n v="-17760"/>
        <n v="-38060"/>
        <n v="-33624"/>
        <n v="-29022"/>
        <n v="92510"/>
        <n v="32220"/>
        <n v="93643"/>
        <n v="-12668.999999999998"/>
        <n v="20079"/>
        <n v="7098"/>
        <n v="-75555"/>
        <n v="2376"/>
        <n v="-31280"/>
        <n v="-39708.000000000007"/>
        <n v="-48125"/>
        <n v="-3126"/>
        <n v="1638"/>
        <n v="22644"/>
        <n v="-10510"/>
        <n v="3798"/>
        <n v="65"/>
        <n v="28494"/>
        <n v="-19664"/>
        <n v="16311"/>
        <n v="8675"/>
        <n v="-5296"/>
        <n v="-64450"/>
        <n v="3210"/>
        <n v="7671"/>
        <n v="-14102.000000000002"/>
        <n v="-4677"/>
        <n v="-14508"/>
        <n v="90500"/>
        <n v="-2505"/>
        <n v="-13072"/>
        <n v="14991"/>
        <n v="-60410"/>
        <n v="25105"/>
        <n v="-23592"/>
        <n v="68794"/>
        <n v="28452"/>
        <n v="93830"/>
        <n v="50976"/>
        <n v="-3027"/>
        <n v="22750"/>
        <n v="-40908"/>
        <n v="-36654"/>
        <n v="-4300"/>
        <n v="38870"/>
        <n v="85250"/>
        <n v="-13960"/>
        <n v="32384"/>
        <n v="29961"/>
        <n v="13080"/>
        <n v="-51960"/>
        <n v="1344"/>
        <n v="-4118"/>
        <n v="-2668"/>
        <n v="27539.999999999996"/>
        <n v="72256"/>
        <n v="-27891"/>
        <n v="-16998"/>
        <n v="3611.9999999999995"/>
        <n v="53118"/>
        <n v="-14224"/>
        <n v="25529"/>
        <n v="-6816"/>
        <n v="-68238"/>
        <n v="97740"/>
        <n v="11970"/>
        <n v="9504"/>
        <n v="22015"/>
        <n v="-25311"/>
        <n v="36775"/>
        <n v="30184"/>
        <n v="-1000"/>
        <n v="-12847.999999999998"/>
        <n v="57400"/>
        <n v="28380"/>
        <n v="12426"/>
        <n v="26873"/>
        <n v="-7414"/>
        <n v="-46620"/>
        <n v="1620"/>
        <n v="83979"/>
        <n v="-55490"/>
        <n v="-75020"/>
        <n v="-16640"/>
        <n v="-26110"/>
        <n v="61520.000000000007"/>
        <n v="1883"/>
        <n v="22230"/>
        <n v="55655.999999999993"/>
        <n v="15910"/>
        <n v="-17452"/>
        <n v="-43912"/>
        <n v="-39114"/>
        <n v="47595"/>
        <n v="-54850"/>
        <n v="-26469"/>
        <n v="28465"/>
        <n v="17744"/>
        <n v="14276"/>
        <n v="43060"/>
        <n v="-66070"/>
        <n v="70392"/>
        <n v="-77456"/>
        <n v="2636"/>
        <n v="30848"/>
        <n v="32100"/>
        <n v="20864"/>
        <n v="545"/>
        <n v="-15765"/>
        <n v="2988"/>
        <n v="-64408.000000000007"/>
        <n v="37772"/>
        <n v="35530"/>
        <n v="-7584"/>
        <n v="4192"/>
        <n v="27294"/>
        <n v="-29375"/>
        <n v="11235"/>
        <n v="-53202"/>
        <n v="-19570"/>
        <n v="-15216"/>
        <n v="36246"/>
        <n v="15360"/>
        <n v="8118"/>
        <n v="-23270.999999999996"/>
        <n v="47803.000000000007"/>
        <n v="19010"/>
        <n v="41440"/>
        <n v="76635"/>
        <n v="-9498"/>
        <n v="-73488"/>
        <n v="9396"/>
        <n v="84580"/>
        <n v="-55503"/>
        <n v="55594"/>
        <n v="-42330"/>
        <n v="-8618"/>
        <n v="-20042"/>
        <n v="16940"/>
        <n v="7536"/>
        <n v="25412"/>
        <n v="40914"/>
        <n v="8058"/>
        <n v="-74808"/>
        <n v="31823"/>
        <n v="6125"/>
        <n v="41624"/>
        <n v="51228"/>
        <n v="15380"/>
        <n v="6018"/>
        <n v="-10234"/>
        <n v="46548"/>
        <n v="5999"/>
        <n v="-580"/>
        <n v="-35334"/>
        <n v="26970"/>
        <n v="-23304"/>
        <n v="-43880"/>
        <n v="-63085"/>
        <n v="-25524"/>
        <n v="-42690"/>
        <n v="13178"/>
        <n v="-56658"/>
        <n v="-57967.999999999993"/>
        <n v="-59220"/>
        <n v="73953"/>
        <n v="-37899"/>
        <n v="-85080"/>
        <n v="27720"/>
        <n v="-5106"/>
        <n v="-82872"/>
        <n v="4580"/>
        <n v="16576"/>
        <n v="47350"/>
        <n v="-19866"/>
        <n v="38860"/>
        <n v="13581.000000000002"/>
        <n v="87885"/>
        <n v="8487"/>
        <n v="-38276"/>
        <n v="7392"/>
        <n v="-38680"/>
        <n v="20604.000000000004"/>
        <n v="-15247.999999999998"/>
        <n v="-17328"/>
        <n v="40495"/>
        <n v="-1074"/>
        <n v="-918"/>
        <n v="-98460"/>
        <n v="41538"/>
        <n v="22048"/>
        <n v="820"/>
        <n v="15117"/>
        <n v="-3348"/>
        <n v="34324"/>
        <n v="35968"/>
        <n v="92972"/>
        <n v="21144"/>
        <n v="20108"/>
        <n v="13131"/>
        <n v="-43930"/>
        <n v="-15945"/>
        <n v="-23073"/>
        <n v="36752"/>
        <n v="-20736"/>
        <n v="-52646.999999999993"/>
        <n v="258"/>
        <n v="41720"/>
        <n v="-7379.9999999999991"/>
        <n v="-56450"/>
        <n v="-2994"/>
        <n v="-17361"/>
        <n v="-12625"/>
        <n v="-46480.000000000007"/>
        <n v="8591"/>
        <n v="-6625"/>
        <n v="77589"/>
        <n v="-1950"/>
        <n v="-6764"/>
        <n v="20324"/>
        <n v="-14204"/>
        <n v="-63030"/>
        <n v="-14352.000000000002"/>
        <n v="12518.999999999998"/>
        <n v="8840"/>
      </sharedItems>
    </cacheField>
    <cacheField name="Currency" numFmtId="0">
      <sharedItems/>
    </cacheField>
    <cacheField name="Balance" numFmtId="164">
      <sharedItems containsSemiMixedTypes="0" containsString="0" containsNumber="1" minValue="-570129" maxValue="472256"/>
    </cacheField>
    <cacheField name="Number +/-" numFmtId="0">
      <sharedItems containsMixedTypes="1" containsNumber="1" containsInteger="1" minValue="-1100" maxValue="1100"/>
    </cacheField>
    <cacheField name="Year" numFmtId="0">
      <sharedItems containsSemiMixedTypes="0" containsString="0" containsNumber="1" containsInteger="1" minValue="2011" maxValue="2013" count="3">
        <n v="2011"/>
        <n v="2012"/>
        <n v="2013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Field1" numFmtId="0" formula=" 0" databaseField="0"/>
    <cacheField name="Average price" numFmtId="0" formula="ABS(Amount/Number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2">
  <r>
    <x v="0"/>
    <x v="0"/>
    <x v="0"/>
    <m/>
    <m/>
    <x v="0"/>
    <s v="USD"/>
    <n v="100000"/>
    <s v=""/>
    <x v="0"/>
    <x v="0"/>
  </r>
  <r>
    <x v="1"/>
    <x v="1"/>
    <x v="1"/>
    <n v="300"/>
    <n v="58.46"/>
    <x v="1"/>
    <s v="USD"/>
    <n v="82462"/>
    <n v="300"/>
    <x v="0"/>
    <x v="0"/>
  </r>
  <r>
    <x v="2"/>
    <x v="1"/>
    <x v="2"/>
    <n v="500"/>
    <n v="78.48"/>
    <x v="2"/>
    <s v="USD"/>
    <n v="43222"/>
    <n v="500"/>
    <x v="0"/>
    <x v="0"/>
  </r>
  <r>
    <x v="3"/>
    <x v="1"/>
    <x v="2"/>
    <n v="300"/>
    <n v="40.1"/>
    <x v="3"/>
    <s v="USD"/>
    <n v="31192"/>
    <n v="300"/>
    <x v="0"/>
    <x v="0"/>
  </r>
  <r>
    <x v="4"/>
    <x v="2"/>
    <x v="3"/>
    <n v="1000"/>
    <n v="73.92"/>
    <x v="4"/>
    <s v="USD"/>
    <n v="105112"/>
    <n v="-1000"/>
    <x v="0"/>
    <x v="0"/>
  </r>
  <r>
    <x v="5"/>
    <x v="2"/>
    <x v="4"/>
    <n v="700"/>
    <n v="78.72"/>
    <x v="5"/>
    <s v="USD"/>
    <n v="160216"/>
    <n v="-700"/>
    <x v="0"/>
    <x v="0"/>
  </r>
  <r>
    <x v="6"/>
    <x v="2"/>
    <x v="5"/>
    <n v="200"/>
    <n v="94.56"/>
    <x v="6"/>
    <s v="USD"/>
    <n v="179128"/>
    <n v="-200"/>
    <x v="0"/>
    <x v="0"/>
  </r>
  <r>
    <x v="7"/>
    <x v="1"/>
    <x v="6"/>
    <n v="300"/>
    <n v="85.13"/>
    <x v="7"/>
    <s v="USD"/>
    <n v="153589"/>
    <n v="300"/>
    <x v="0"/>
    <x v="0"/>
  </r>
  <r>
    <x v="7"/>
    <x v="1"/>
    <x v="7"/>
    <n v="300"/>
    <n v="46.93"/>
    <x v="8"/>
    <s v="USD"/>
    <n v="139510"/>
    <n v="300"/>
    <x v="0"/>
    <x v="0"/>
  </r>
  <r>
    <x v="8"/>
    <x v="2"/>
    <x v="8"/>
    <n v="700"/>
    <n v="36.86"/>
    <x v="9"/>
    <s v="USD"/>
    <n v="165312"/>
    <n v="-700"/>
    <x v="0"/>
    <x v="0"/>
  </r>
  <r>
    <x v="9"/>
    <x v="2"/>
    <x v="5"/>
    <n v="700"/>
    <n v="38.01"/>
    <x v="10"/>
    <s v="USD"/>
    <n v="191919"/>
    <n v="-700"/>
    <x v="0"/>
    <x v="0"/>
  </r>
  <r>
    <x v="9"/>
    <x v="1"/>
    <x v="9"/>
    <n v="700"/>
    <n v="93.8"/>
    <x v="11"/>
    <s v="USD"/>
    <n v="126259"/>
    <n v="700"/>
    <x v="0"/>
    <x v="0"/>
  </r>
  <r>
    <x v="10"/>
    <x v="2"/>
    <x v="8"/>
    <n v="900"/>
    <n v="18.600000000000001"/>
    <x v="12"/>
    <s v="USD"/>
    <n v="142999"/>
    <n v="-900"/>
    <x v="0"/>
    <x v="0"/>
  </r>
  <r>
    <x v="11"/>
    <x v="1"/>
    <x v="3"/>
    <n v="200"/>
    <n v="47.57"/>
    <x v="13"/>
    <s v="USD"/>
    <n v="133485"/>
    <n v="200"/>
    <x v="0"/>
    <x v="0"/>
  </r>
  <r>
    <x v="12"/>
    <x v="1"/>
    <x v="2"/>
    <n v="200"/>
    <n v="33.54"/>
    <x v="14"/>
    <s v="USD"/>
    <n v="126777"/>
    <n v="200"/>
    <x v="0"/>
    <x v="0"/>
  </r>
  <r>
    <x v="13"/>
    <x v="1"/>
    <x v="6"/>
    <n v="1000"/>
    <n v="18.420000000000002"/>
    <x v="15"/>
    <s v="USD"/>
    <n v="108357"/>
    <n v="1000"/>
    <x v="0"/>
    <x v="1"/>
  </r>
  <r>
    <x v="14"/>
    <x v="2"/>
    <x v="8"/>
    <n v="1000"/>
    <n v="43.86"/>
    <x v="16"/>
    <s v="USD"/>
    <n v="152217"/>
    <n v="-1000"/>
    <x v="0"/>
    <x v="1"/>
  </r>
  <r>
    <x v="14"/>
    <x v="1"/>
    <x v="7"/>
    <n v="1000"/>
    <n v="33.340000000000003"/>
    <x v="17"/>
    <s v="USD"/>
    <n v="118877"/>
    <n v="1000"/>
    <x v="0"/>
    <x v="1"/>
  </r>
  <r>
    <x v="15"/>
    <x v="1"/>
    <x v="7"/>
    <n v="500"/>
    <n v="76.16"/>
    <x v="18"/>
    <s v="USD"/>
    <n v="80797"/>
    <n v="500"/>
    <x v="0"/>
    <x v="1"/>
  </r>
  <r>
    <x v="16"/>
    <x v="2"/>
    <x v="9"/>
    <n v="900"/>
    <n v="90.49"/>
    <x v="19"/>
    <s v="USD"/>
    <n v="162238"/>
    <n v="-900"/>
    <x v="0"/>
    <x v="1"/>
  </r>
  <r>
    <x v="17"/>
    <x v="2"/>
    <x v="4"/>
    <n v="100"/>
    <n v="4.8899999999999997"/>
    <x v="20"/>
    <s v="USD"/>
    <n v="162727"/>
    <n v="-100"/>
    <x v="0"/>
    <x v="1"/>
  </r>
  <r>
    <x v="18"/>
    <x v="1"/>
    <x v="9"/>
    <n v="200"/>
    <n v="83.55"/>
    <x v="21"/>
    <s v="USD"/>
    <n v="146017"/>
    <n v="200"/>
    <x v="0"/>
    <x v="1"/>
  </r>
  <r>
    <x v="18"/>
    <x v="1"/>
    <x v="3"/>
    <n v="200"/>
    <n v="64.05"/>
    <x v="22"/>
    <s v="USD"/>
    <n v="133207"/>
    <n v="200"/>
    <x v="0"/>
    <x v="1"/>
  </r>
  <r>
    <x v="18"/>
    <x v="2"/>
    <x v="1"/>
    <n v="700"/>
    <n v="16.309999999999999"/>
    <x v="23"/>
    <s v="USD"/>
    <n v="144624"/>
    <n v="-700"/>
    <x v="0"/>
    <x v="1"/>
  </r>
  <r>
    <x v="18"/>
    <x v="1"/>
    <x v="10"/>
    <n v="500"/>
    <n v="56.79"/>
    <x v="24"/>
    <s v="USD"/>
    <n v="116229"/>
    <n v="500"/>
    <x v="0"/>
    <x v="1"/>
  </r>
  <r>
    <x v="19"/>
    <x v="2"/>
    <x v="5"/>
    <n v="200"/>
    <n v="53.85"/>
    <x v="25"/>
    <s v="USD"/>
    <n v="126999"/>
    <n v="-200"/>
    <x v="0"/>
    <x v="1"/>
  </r>
  <r>
    <x v="20"/>
    <x v="2"/>
    <x v="5"/>
    <n v="200"/>
    <n v="16.28"/>
    <x v="26"/>
    <s v="USD"/>
    <n v="130255"/>
    <n v="-200"/>
    <x v="0"/>
    <x v="1"/>
  </r>
  <r>
    <x v="21"/>
    <x v="2"/>
    <x v="3"/>
    <n v="400"/>
    <n v="63.49"/>
    <x v="27"/>
    <s v="USD"/>
    <n v="155651"/>
    <n v="-400"/>
    <x v="0"/>
    <x v="1"/>
  </r>
  <r>
    <x v="22"/>
    <x v="1"/>
    <x v="7"/>
    <n v="200"/>
    <n v="51.8"/>
    <x v="28"/>
    <s v="USD"/>
    <n v="145291"/>
    <n v="200"/>
    <x v="0"/>
    <x v="1"/>
  </r>
  <r>
    <x v="23"/>
    <x v="1"/>
    <x v="10"/>
    <n v="1000"/>
    <n v="17.579999999999998"/>
    <x v="29"/>
    <s v="USD"/>
    <n v="127711"/>
    <n v="1000"/>
    <x v="0"/>
    <x v="1"/>
  </r>
  <r>
    <x v="24"/>
    <x v="1"/>
    <x v="11"/>
    <n v="700"/>
    <n v="20.11"/>
    <x v="30"/>
    <s v="USD"/>
    <n v="113634"/>
    <n v="700"/>
    <x v="0"/>
    <x v="1"/>
  </r>
  <r>
    <x v="24"/>
    <x v="1"/>
    <x v="12"/>
    <n v="400"/>
    <n v="66.989999999999995"/>
    <x v="31"/>
    <s v="USD"/>
    <n v="86838"/>
    <n v="400"/>
    <x v="0"/>
    <x v="1"/>
  </r>
  <r>
    <x v="25"/>
    <x v="2"/>
    <x v="3"/>
    <n v="700"/>
    <n v="2.5499999999999998"/>
    <x v="32"/>
    <s v="USD"/>
    <n v="88623"/>
    <n v="-700"/>
    <x v="0"/>
    <x v="2"/>
  </r>
  <r>
    <x v="26"/>
    <x v="1"/>
    <x v="8"/>
    <n v="700"/>
    <n v="85.59"/>
    <x v="33"/>
    <s v="USD"/>
    <n v="28710"/>
    <n v="700"/>
    <x v="0"/>
    <x v="2"/>
  </r>
  <r>
    <x v="26"/>
    <x v="1"/>
    <x v="1"/>
    <n v="900"/>
    <n v="53.05"/>
    <x v="34"/>
    <s v="USD"/>
    <n v="-19035"/>
    <n v="900"/>
    <x v="0"/>
    <x v="2"/>
  </r>
  <r>
    <x v="26"/>
    <x v="2"/>
    <x v="4"/>
    <n v="700"/>
    <n v="81.89"/>
    <x v="35"/>
    <s v="USD"/>
    <n v="38288"/>
    <n v="-700"/>
    <x v="0"/>
    <x v="2"/>
  </r>
  <r>
    <x v="27"/>
    <x v="1"/>
    <x v="7"/>
    <n v="800"/>
    <n v="68.17"/>
    <x v="36"/>
    <s v="USD"/>
    <n v="-16248"/>
    <n v="800"/>
    <x v="0"/>
    <x v="2"/>
  </r>
  <r>
    <x v="28"/>
    <x v="2"/>
    <x v="12"/>
    <n v="400"/>
    <n v="0.28000000000000003"/>
    <x v="37"/>
    <s v="USD"/>
    <n v="-16136"/>
    <n v="-400"/>
    <x v="0"/>
    <x v="2"/>
  </r>
  <r>
    <x v="29"/>
    <x v="2"/>
    <x v="4"/>
    <n v="400"/>
    <n v="41.01"/>
    <x v="38"/>
    <s v="USD"/>
    <n v="268"/>
    <n v="-400"/>
    <x v="0"/>
    <x v="2"/>
  </r>
  <r>
    <x v="30"/>
    <x v="1"/>
    <x v="11"/>
    <n v="900"/>
    <n v="98.36"/>
    <x v="39"/>
    <s v="USD"/>
    <n v="-88256"/>
    <n v="900"/>
    <x v="0"/>
    <x v="2"/>
  </r>
  <r>
    <x v="31"/>
    <x v="2"/>
    <x v="1"/>
    <n v="300"/>
    <n v="43.52"/>
    <x v="40"/>
    <s v="USD"/>
    <n v="-75200"/>
    <n v="-300"/>
    <x v="0"/>
    <x v="2"/>
  </r>
  <r>
    <x v="32"/>
    <x v="2"/>
    <x v="6"/>
    <n v="1000"/>
    <n v="0.52"/>
    <x v="41"/>
    <s v="USD"/>
    <n v="-74680"/>
    <n v="-1000"/>
    <x v="0"/>
    <x v="2"/>
  </r>
  <r>
    <x v="33"/>
    <x v="2"/>
    <x v="6"/>
    <n v="800"/>
    <n v="15.72"/>
    <x v="42"/>
    <s v="USD"/>
    <n v="-62104"/>
    <n v="-800"/>
    <x v="0"/>
    <x v="2"/>
  </r>
  <r>
    <x v="34"/>
    <x v="1"/>
    <x v="1"/>
    <n v="200"/>
    <n v="22.64"/>
    <x v="43"/>
    <s v="USD"/>
    <n v="-66632"/>
    <n v="200"/>
    <x v="0"/>
    <x v="2"/>
  </r>
  <r>
    <x v="35"/>
    <x v="1"/>
    <x v="1"/>
    <n v="500"/>
    <n v="0.01"/>
    <x v="44"/>
    <s v="USD"/>
    <n v="-66637"/>
    <n v="500"/>
    <x v="0"/>
    <x v="2"/>
  </r>
  <r>
    <x v="35"/>
    <x v="1"/>
    <x v="3"/>
    <n v="800"/>
    <n v="90.75"/>
    <x v="45"/>
    <s v="USD"/>
    <n v="-139237"/>
    <n v="800"/>
    <x v="0"/>
    <x v="2"/>
  </r>
  <r>
    <x v="36"/>
    <x v="1"/>
    <x v="3"/>
    <n v="900"/>
    <n v="83.57"/>
    <x v="46"/>
    <s v="USD"/>
    <n v="-214450"/>
    <n v="900"/>
    <x v="0"/>
    <x v="2"/>
  </r>
  <r>
    <x v="37"/>
    <x v="2"/>
    <x v="9"/>
    <n v="900"/>
    <n v="3.88"/>
    <x v="47"/>
    <s v="USD"/>
    <n v="-210958"/>
    <n v="-900"/>
    <x v="0"/>
    <x v="2"/>
  </r>
  <r>
    <x v="38"/>
    <x v="1"/>
    <x v="6"/>
    <n v="700"/>
    <n v="78"/>
    <x v="48"/>
    <s v="USD"/>
    <n v="-265558"/>
    <n v="700"/>
    <x v="0"/>
    <x v="2"/>
  </r>
  <r>
    <x v="39"/>
    <x v="1"/>
    <x v="5"/>
    <n v="800"/>
    <n v="5.69"/>
    <x v="49"/>
    <s v="USD"/>
    <n v="-270110"/>
    <n v="800"/>
    <x v="0"/>
    <x v="2"/>
  </r>
  <r>
    <x v="40"/>
    <x v="1"/>
    <x v="8"/>
    <n v="300"/>
    <n v="75.91"/>
    <x v="50"/>
    <s v="USD"/>
    <n v="-292883"/>
    <n v="300"/>
    <x v="0"/>
    <x v="3"/>
  </r>
  <r>
    <x v="40"/>
    <x v="1"/>
    <x v="11"/>
    <n v="800"/>
    <n v="79.59"/>
    <x v="51"/>
    <s v="USD"/>
    <n v="-356555"/>
    <n v="800"/>
    <x v="0"/>
    <x v="3"/>
  </r>
  <r>
    <x v="41"/>
    <x v="1"/>
    <x v="1"/>
    <n v="900"/>
    <n v="33.479999999999997"/>
    <x v="52"/>
    <s v="USD"/>
    <n v="-386687"/>
    <n v="900"/>
    <x v="0"/>
    <x v="3"/>
  </r>
  <r>
    <x v="42"/>
    <x v="2"/>
    <x v="5"/>
    <n v="500"/>
    <n v="53.25"/>
    <x v="53"/>
    <s v="USD"/>
    <n v="-360062"/>
    <n v="-500"/>
    <x v="0"/>
    <x v="3"/>
  </r>
  <r>
    <x v="43"/>
    <x v="2"/>
    <x v="6"/>
    <n v="400"/>
    <n v="37.03"/>
    <x v="54"/>
    <s v="USD"/>
    <n v="-345250"/>
    <n v="-400"/>
    <x v="0"/>
    <x v="3"/>
  </r>
  <r>
    <x v="44"/>
    <x v="1"/>
    <x v="4"/>
    <n v="500"/>
    <n v="34.47"/>
    <x v="55"/>
    <s v="USD"/>
    <n v="-362485"/>
    <n v="500"/>
    <x v="0"/>
    <x v="3"/>
  </r>
  <r>
    <x v="45"/>
    <x v="1"/>
    <x v="4"/>
    <n v="200"/>
    <n v="88.82"/>
    <x v="56"/>
    <s v="USD"/>
    <n v="-380249"/>
    <n v="200"/>
    <x v="0"/>
    <x v="3"/>
  </r>
  <r>
    <x v="46"/>
    <x v="1"/>
    <x v="2"/>
    <n v="1100"/>
    <n v="99.5"/>
    <x v="57"/>
    <s v="USD"/>
    <n v="-489699"/>
    <n v="1100"/>
    <x v="0"/>
    <x v="3"/>
  </r>
  <r>
    <x v="47"/>
    <x v="2"/>
    <x v="8"/>
    <n v="400"/>
    <n v="50.58"/>
    <x v="58"/>
    <s v="USD"/>
    <n v="-469467"/>
    <n v="-400"/>
    <x v="0"/>
    <x v="3"/>
  </r>
  <r>
    <x v="48"/>
    <x v="2"/>
    <x v="2"/>
    <n v="300"/>
    <n v="21.74"/>
    <x v="59"/>
    <s v="USD"/>
    <n v="-462945"/>
    <n v="-300"/>
    <x v="0"/>
    <x v="3"/>
  </r>
  <r>
    <x v="48"/>
    <x v="2"/>
    <x v="12"/>
    <n v="900"/>
    <n v="98.31"/>
    <x v="60"/>
    <s v="USD"/>
    <n v="-374466"/>
    <n v="-900"/>
    <x v="0"/>
    <x v="3"/>
  </r>
  <r>
    <x v="49"/>
    <x v="2"/>
    <x v="10"/>
    <n v="400"/>
    <n v="45.93"/>
    <x v="61"/>
    <s v="USD"/>
    <n v="-356094"/>
    <n v="-400"/>
    <x v="0"/>
    <x v="3"/>
  </r>
  <r>
    <x v="50"/>
    <x v="1"/>
    <x v="11"/>
    <n v="900"/>
    <n v="50.47"/>
    <x v="62"/>
    <s v="USD"/>
    <n v="-401517"/>
    <n v="900"/>
    <x v="0"/>
    <x v="3"/>
  </r>
  <r>
    <x v="51"/>
    <x v="1"/>
    <x v="3"/>
    <n v="800"/>
    <n v="20.86"/>
    <x v="63"/>
    <s v="USD"/>
    <n v="-418205"/>
    <n v="800"/>
    <x v="0"/>
    <x v="3"/>
  </r>
  <r>
    <x v="52"/>
    <x v="2"/>
    <x v="12"/>
    <n v="400"/>
    <n v="34.799999999999997"/>
    <x v="64"/>
    <s v="USD"/>
    <n v="-404285"/>
    <n v="-400"/>
    <x v="0"/>
    <x v="3"/>
  </r>
  <r>
    <x v="53"/>
    <x v="1"/>
    <x v="8"/>
    <n v="800"/>
    <n v="98.21"/>
    <x v="65"/>
    <s v="USD"/>
    <n v="-482853"/>
    <n v="800"/>
    <x v="0"/>
    <x v="3"/>
  </r>
  <r>
    <x v="54"/>
    <x v="2"/>
    <x v="12"/>
    <n v="800"/>
    <n v="20.12"/>
    <x v="66"/>
    <s v="USD"/>
    <n v="-466757"/>
    <n v="-800"/>
    <x v="0"/>
    <x v="3"/>
  </r>
  <r>
    <x v="55"/>
    <x v="2"/>
    <x v="7"/>
    <n v="200"/>
    <n v="65.56"/>
    <x v="67"/>
    <s v="USD"/>
    <n v="-453645"/>
    <n v="-200"/>
    <x v="0"/>
    <x v="3"/>
  </r>
  <r>
    <x v="56"/>
    <x v="2"/>
    <x v="12"/>
    <n v="1000"/>
    <n v="63.1"/>
    <x v="68"/>
    <s v="USD"/>
    <n v="-390545"/>
    <n v="-1000"/>
    <x v="0"/>
    <x v="4"/>
  </r>
  <r>
    <x v="56"/>
    <x v="1"/>
    <x v="11"/>
    <n v="200"/>
    <n v="41.32"/>
    <x v="69"/>
    <s v="USD"/>
    <n v="-398809"/>
    <n v="200"/>
    <x v="0"/>
    <x v="4"/>
  </r>
  <r>
    <x v="57"/>
    <x v="2"/>
    <x v="1"/>
    <n v="800"/>
    <n v="62.75"/>
    <x v="70"/>
    <s v="USD"/>
    <n v="-348609"/>
    <n v="-800"/>
    <x v="0"/>
    <x v="4"/>
  </r>
  <r>
    <x v="58"/>
    <x v="2"/>
    <x v="9"/>
    <n v="800"/>
    <n v="44.85"/>
    <x v="71"/>
    <s v="USD"/>
    <n v="-312729"/>
    <n v="-800"/>
    <x v="0"/>
    <x v="4"/>
  </r>
  <r>
    <x v="59"/>
    <x v="2"/>
    <x v="6"/>
    <n v="200"/>
    <n v="74.989999999999995"/>
    <x v="72"/>
    <s v="USD"/>
    <n v="-297731"/>
    <n v="-200"/>
    <x v="0"/>
    <x v="4"/>
  </r>
  <r>
    <x v="59"/>
    <x v="1"/>
    <x v="8"/>
    <n v="600"/>
    <n v="10.7"/>
    <x v="73"/>
    <s v="USD"/>
    <n v="-304151"/>
    <n v="600"/>
    <x v="0"/>
    <x v="4"/>
  </r>
  <r>
    <x v="59"/>
    <x v="1"/>
    <x v="2"/>
    <n v="600"/>
    <n v="13.82"/>
    <x v="74"/>
    <s v="USD"/>
    <n v="-312443"/>
    <n v="600"/>
    <x v="0"/>
    <x v="4"/>
  </r>
  <r>
    <x v="60"/>
    <x v="2"/>
    <x v="9"/>
    <n v="600"/>
    <n v="25.65"/>
    <x v="75"/>
    <s v="USD"/>
    <n v="-297053"/>
    <n v="-600"/>
    <x v="0"/>
    <x v="4"/>
  </r>
  <r>
    <x v="60"/>
    <x v="2"/>
    <x v="4"/>
    <n v="600"/>
    <n v="76.47"/>
    <x v="76"/>
    <s v="USD"/>
    <n v="-251171"/>
    <n v="-600"/>
    <x v="0"/>
    <x v="4"/>
  </r>
  <r>
    <x v="61"/>
    <x v="1"/>
    <x v="3"/>
    <n v="200"/>
    <n v="12.05"/>
    <x v="77"/>
    <s v="USD"/>
    <n v="-253581"/>
    <n v="200"/>
    <x v="0"/>
    <x v="4"/>
  </r>
  <r>
    <x v="62"/>
    <x v="2"/>
    <x v="1"/>
    <n v="200"/>
    <n v="13.13"/>
    <x v="78"/>
    <s v="USD"/>
    <n v="-250955"/>
    <n v="-200"/>
    <x v="0"/>
    <x v="4"/>
  </r>
  <r>
    <x v="63"/>
    <x v="1"/>
    <x v="10"/>
    <n v="700"/>
    <n v="63.33"/>
    <x v="79"/>
    <s v="USD"/>
    <n v="-295286"/>
    <n v="700"/>
    <x v="0"/>
    <x v="4"/>
  </r>
  <r>
    <x v="64"/>
    <x v="2"/>
    <x v="5"/>
    <n v="500"/>
    <n v="53.22"/>
    <x v="80"/>
    <s v="USD"/>
    <n v="-268676"/>
    <n v="-500"/>
    <x v="0"/>
    <x v="4"/>
  </r>
  <r>
    <x v="65"/>
    <x v="1"/>
    <x v="7"/>
    <n v="200"/>
    <n v="9.6300000000000008"/>
    <x v="81"/>
    <s v="USD"/>
    <n v="-270602"/>
    <n v="200"/>
    <x v="0"/>
    <x v="4"/>
  </r>
  <r>
    <x v="66"/>
    <x v="2"/>
    <x v="12"/>
    <n v="600"/>
    <n v="42.28"/>
    <x v="82"/>
    <s v="USD"/>
    <n v="-245234"/>
    <n v="-600"/>
    <x v="0"/>
    <x v="4"/>
  </r>
  <r>
    <x v="66"/>
    <x v="2"/>
    <x v="7"/>
    <n v="500"/>
    <n v="12.76"/>
    <x v="83"/>
    <s v="USD"/>
    <n v="-238854"/>
    <n v="-500"/>
    <x v="0"/>
    <x v="4"/>
  </r>
  <r>
    <x v="67"/>
    <x v="2"/>
    <x v="9"/>
    <n v="300"/>
    <n v="52.89"/>
    <x v="84"/>
    <s v="USD"/>
    <n v="-222987"/>
    <n v="-300"/>
    <x v="0"/>
    <x v="4"/>
  </r>
  <r>
    <x v="68"/>
    <x v="1"/>
    <x v="2"/>
    <n v="900"/>
    <n v="97.3"/>
    <x v="85"/>
    <s v="USD"/>
    <n v="-310557"/>
    <n v="900"/>
    <x v="0"/>
    <x v="4"/>
  </r>
  <r>
    <x v="69"/>
    <x v="2"/>
    <x v="1"/>
    <n v="500"/>
    <n v="84.17"/>
    <x v="86"/>
    <s v="USD"/>
    <n v="-268472"/>
    <n v="-500"/>
    <x v="0"/>
    <x v="4"/>
  </r>
  <r>
    <x v="70"/>
    <x v="2"/>
    <x v="3"/>
    <n v="1000"/>
    <n v="68.73"/>
    <x v="87"/>
    <s v="USD"/>
    <n v="-199742"/>
    <n v="-1000"/>
    <x v="0"/>
    <x v="4"/>
  </r>
  <r>
    <x v="71"/>
    <x v="2"/>
    <x v="3"/>
    <n v="400"/>
    <n v="7.75"/>
    <x v="88"/>
    <s v="USD"/>
    <n v="-196642"/>
    <n v="-400"/>
    <x v="0"/>
    <x v="4"/>
  </r>
  <r>
    <x v="72"/>
    <x v="1"/>
    <x v="6"/>
    <n v="300"/>
    <n v="83.62"/>
    <x v="89"/>
    <s v="USD"/>
    <n v="-221728"/>
    <n v="300"/>
    <x v="0"/>
    <x v="4"/>
  </r>
  <r>
    <x v="73"/>
    <x v="1"/>
    <x v="3"/>
    <n v="600"/>
    <n v="44.26"/>
    <x v="90"/>
    <s v="USD"/>
    <n v="-248284"/>
    <n v="600"/>
    <x v="0"/>
    <x v="5"/>
  </r>
  <r>
    <x v="73"/>
    <x v="2"/>
    <x v="2"/>
    <n v="200"/>
    <n v="36.79"/>
    <x v="91"/>
    <s v="USD"/>
    <n v="-240926"/>
    <n v="-200"/>
    <x v="0"/>
    <x v="5"/>
  </r>
  <r>
    <x v="73"/>
    <x v="1"/>
    <x v="3"/>
    <n v="400"/>
    <n v="10.25"/>
    <x v="92"/>
    <s v="USD"/>
    <n v="-245026"/>
    <n v="400"/>
    <x v="0"/>
    <x v="5"/>
  </r>
  <r>
    <x v="74"/>
    <x v="2"/>
    <x v="9"/>
    <n v="900"/>
    <n v="44.5"/>
    <x v="93"/>
    <s v="USD"/>
    <n v="-204976"/>
    <n v="-900"/>
    <x v="0"/>
    <x v="5"/>
  </r>
  <r>
    <x v="75"/>
    <x v="1"/>
    <x v="9"/>
    <n v="200"/>
    <n v="95.36"/>
    <x v="94"/>
    <s v="USD"/>
    <n v="-224048"/>
    <n v="200"/>
    <x v="0"/>
    <x v="5"/>
  </r>
  <r>
    <x v="75"/>
    <x v="2"/>
    <x v="2"/>
    <n v="900"/>
    <n v="7.24"/>
    <x v="95"/>
    <s v="USD"/>
    <n v="-217532"/>
    <n v="-900"/>
    <x v="0"/>
    <x v="5"/>
  </r>
  <r>
    <x v="76"/>
    <x v="2"/>
    <x v="10"/>
    <n v="300"/>
    <n v="98.35"/>
    <x v="96"/>
    <s v="USD"/>
    <n v="-188027"/>
    <n v="-300"/>
    <x v="0"/>
    <x v="5"/>
  </r>
  <r>
    <x v="77"/>
    <x v="1"/>
    <x v="12"/>
    <n v="200"/>
    <n v="55.56"/>
    <x v="97"/>
    <s v="USD"/>
    <n v="-199139"/>
    <n v="200"/>
    <x v="0"/>
    <x v="5"/>
  </r>
  <r>
    <x v="78"/>
    <x v="1"/>
    <x v="9"/>
    <n v="500"/>
    <n v="24.05"/>
    <x v="98"/>
    <s v="USD"/>
    <n v="-211164"/>
    <n v="500"/>
    <x v="0"/>
    <x v="5"/>
  </r>
  <r>
    <x v="79"/>
    <x v="1"/>
    <x v="11"/>
    <n v="300"/>
    <n v="11.55"/>
    <x v="99"/>
    <s v="USD"/>
    <n v="-214629"/>
    <n v="300"/>
    <x v="0"/>
    <x v="5"/>
  </r>
  <r>
    <x v="80"/>
    <x v="1"/>
    <x v="3"/>
    <n v="200"/>
    <n v="47.3"/>
    <x v="100"/>
    <s v="USD"/>
    <n v="-224089"/>
    <n v="200"/>
    <x v="0"/>
    <x v="5"/>
  </r>
  <r>
    <x v="80"/>
    <x v="1"/>
    <x v="3"/>
    <n v="700"/>
    <n v="74.78"/>
    <x v="101"/>
    <s v="USD"/>
    <n v="-276435"/>
    <n v="700"/>
    <x v="0"/>
    <x v="5"/>
  </r>
  <r>
    <x v="80"/>
    <x v="1"/>
    <x v="9"/>
    <n v="1100"/>
    <n v="2.35"/>
    <x v="102"/>
    <s v="USD"/>
    <n v="-279020"/>
    <n v="1100"/>
    <x v="0"/>
    <x v="5"/>
  </r>
  <r>
    <x v="80"/>
    <x v="1"/>
    <x v="13"/>
    <n v="400"/>
    <n v="64.47"/>
    <x v="103"/>
    <s v="USD"/>
    <n v="-304808"/>
    <n v="400"/>
    <x v="0"/>
    <x v="5"/>
  </r>
  <r>
    <x v="81"/>
    <x v="1"/>
    <x v="11"/>
    <n v="800"/>
    <n v="97.72"/>
    <x v="104"/>
    <s v="USD"/>
    <n v="-382984"/>
    <n v="800"/>
    <x v="0"/>
    <x v="5"/>
  </r>
  <r>
    <x v="82"/>
    <x v="2"/>
    <x v="1"/>
    <n v="600"/>
    <n v="53.54"/>
    <x v="105"/>
    <s v="USD"/>
    <n v="-350860"/>
    <n v="-600"/>
    <x v="0"/>
    <x v="5"/>
  </r>
  <r>
    <x v="83"/>
    <x v="1"/>
    <x v="4"/>
    <n v="900"/>
    <n v="37.409999999999997"/>
    <x v="106"/>
    <s v="USD"/>
    <n v="-384529"/>
    <n v="900"/>
    <x v="0"/>
    <x v="5"/>
  </r>
  <r>
    <x v="84"/>
    <x v="2"/>
    <x v="2"/>
    <n v="200"/>
    <n v="6.89"/>
    <x v="107"/>
    <s v="USD"/>
    <n v="-383151"/>
    <n v="-200"/>
    <x v="0"/>
    <x v="5"/>
  </r>
  <r>
    <x v="85"/>
    <x v="2"/>
    <x v="2"/>
    <n v="700"/>
    <n v="38.380000000000003"/>
    <x v="108"/>
    <s v="USD"/>
    <n v="-356285"/>
    <n v="-700"/>
    <x v="0"/>
    <x v="5"/>
  </r>
  <r>
    <x v="86"/>
    <x v="1"/>
    <x v="5"/>
    <n v="100"/>
    <n v="71.56"/>
    <x v="109"/>
    <s v="USD"/>
    <n v="-363441"/>
    <n v="100"/>
    <x v="0"/>
    <x v="5"/>
  </r>
  <r>
    <x v="87"/>
    <x v="1"/>
    <x v="2"/>
    <n v="300"/>
    <n v="72.38"/>
    <x v="110"/>
    <s v="USD"/>
    <n v="-385155"/>
    <n v="300"/>
    <x v="0"/>
    <x v="5"/>
  </r>
  <r>
    <x v="88"/>
    <x v="2"/>
    <x v="2"/>
    <n v="200"/>
    <n v="17.27"/>
    <x v="111"/>
    <s v="USD"/>
    <n v="-381701"/>
    <n v="-200"/>
    <x v="0"/>
    <x v="5"/>
  </r>
  <r>
    <x v="88"/>
    <x v="2"/>
    <x v="8"/>
    <n v="700"/>
    <n v="19.34"/>
    <x v="112"/>
    <s v="USD"/>
    <n v="-368163"/>
    <n v="-700"/>
    <x v="0"/>
    <x v="5"/>
  </r>
  <r>
    <x v="89"/>
    <x v="1"/>
    <x v="5"/>
    <n v="200"/>
    <n v="42.02"/>
    <x v="113"/>
    <s v="USD"/>
    <n v="-376567"/>
    <n v="200"/>
    <x v="0"/>
    <x v="5"/>
  </r>
  <r>
    <x v="89"/>
    <x v="1"/>
    <x v="6"/>
    <n v="300"/>
    <n v="10.61"/>
    <x v="114"/>
    <s v="USD"/>
    <n v="-379750"/>
    <n v="300"/>
    <x v="0"/>
    <x v="5"/>
  </r>
  <r>
    <x v="90"/>
    <x v="2"/>
    <x v="12"/>
    <n v="600"/>
    <n v="0.5"/>
    <x v="115"/>
    <s v="USD"/>
    <n v="-379450"/>
    <n v="-600"/>
    <x v="0"/>
    <x v="6"/>
  </r>
  <r>
    <x v="91"/>
    <x v="2"/>
    <x v="11"/>
    <n v="500"/>
    <n v="90.63"/>
    <x v="116"/>
    <s v="USD"/>
    <n v="-334135"/>
    <n v="-500"/>
    <x v="0"/>
    <x v="6"/>
  </r>
  <r>
    <x v="92"/>
    <x v="2"/>
    <x v="9"/>
    <n v="300"/>
    <n v="77.010000000000005"/>
    <x v="117"/>
    <s v="USD"/>
    <n v="-311032"/>
    <n v="-300"/>
    <x v="0"/>
    <x v="6"/>
  </r>
  <r>
    <x v="93"/>
    <x v="2"/>
    <x v="2"/>
    <n v="300"/>
    <n v="17.239999999999998"/>
    <x v="118"/>
    <s v="USD"/>
    <n v="-305860"/>
    <n v="-300"/>
    <x v="0"/>
    <x v="6"/>
  </r>
  <r>
    <x v="93"/>
    <x v="1"/>
    <x v="7"/>
    <n v="100"/>
    <n v="29"/>
    <x v="119"/>
    <s v="USD"/>
    <n v="-308760"/>
    <n v="100"/>
    <x v="0"/>
    <x v="6"/>
  </r>
  <r>
    <x v="94"/>
    <x v="2"/>
    <x v="7"/>
    <n v="600"/>
    <n v="44.6"/>
    <x v="120"/>
    <s v="USD"/>
    <n v="-282000"/>
    <n v="-600"/>
    <x v="0"/>
    <x v="6"/>
  </r>
  <r>
    <x v="95"/>
    <x v="2"/>
    <x v="1"/>
    <n v="100"/>
    <n v="39.71"/>
    <x v="121"/>
    <s v="USD"/>
    <n v="-278029"/>
    <n v="-100"/>
    <x v="0"/>
    <x v="6"/>
  </r>
  <r>
    <x v="96"/>
    <x v="2"/>
    <x v="5"/>
    <n v="700"/>
    <n v="43.69"/>
    <x v="122"/>
    <s v="USD"/>
    <n v="-247446"/>
    <n v="-700"/>
    <x v="0"/>
    <x v="6"/>
  </r>
  <r>
    <x v="97"/>
    <x v="2"/>
    <x v="8"/>
    <n v="300"/>
    <n v="30.11"/>
    <x v="123"/>
    <s v="USD"/>
    <n v="-238413"/>
    <n v="-300"/>
    <x v="0"/>
    <x v="6"/>
  </r>
  <r>
    <x v="98"/>
    <x v="1"/>
    <x v="2"/>
    <n v="900"/>
    <n v="40.270000000000003"/>
    <x v="124"/>
    <s v="USD"/>
    <n v="-274656"/>
    <n v="900"/>
    <x v="0"/>
    <x v="6"/>
  </r>
  <r>
    <x v="99"/>
    <x v="1"/>
    <x v="3"/>
    <n v="200"/>
    <n v="47.87"/>
    <x v="125"/>
    <s v="USD"/>
    <n v="-284230"/>
    <n v="200"/>
    <x v="0"/>
    <x v="6"/>
  </r>
  <r>
    <x v="100"/>
    <x v="2"/>
    <x v="3"/>
    <n v="600"/>
    <n v="9.8000000000000007"/>
    <x v="126"/>
    <s v="USD"/>
    <n v="-278350"/>
    <n v="-600"/>
    <x v="0"/>
    <x v="6"/>
  </r>
  <r>
    <x v="101"/>
    <x v="1"/>
    <x v="9"/>
    <n v="600"/>
    <n v="93.65"/>
    <x v="127"/>
    <s v="USD"/>
    <n v="-334540"/>
    <n v="600"/>
    <x v="0"/>
    <x v="6"/>
  </r>
  <r>
    <x v="102"/>
    <x v="2"/>
    <x v="2"/>
    <n v="600"/>
    <n v="14.92"/>
    <x v="128"/>
    <s v="USD"/>
    <n v="-325588"/>
    <n v="-600"/>
    <x v="0"/>
    <x v="6"/>
  </r>
  <r>
    <x v="103"/>
    <x v="1"/>
    <x v="3"/>
    <n v="800"/>
    <n v="42.56"/>
    <x v="129"/>
    <s v="USD"/>
    <n v="-359636"/>
    <n v="800"/>
    <x v="0"/>
    <x v="6"/>
  </r>
  <r>
    <x v="104"/>
    <x v="2"/>
    <x v="12"/>
    <n v="1000"/>
    <n v="88.48"/>
    <x v="130"/>
    <s v="USD"/>
    <n v="-271156"/>
    <n v="-1000"/>
    <x v="0"/>
    <x v="6"/>
  </r>
  <r>
    <x v="105"/>
    <x v="2"/>
    <x v="2"/>
    <n v="100"/>
    <n v="32.93"/>
    <x v="131"/>
    <s v="USD"/>
    <n v="-267863"/>
    <n v="-100"/>
    <x v="0"/>
    <x v="6"/>
  </r>
  <r>
    <x v="106"/>
    <x v="2"/>
    <x v="5"/>
    <n v="400"/>
    <n v="96.03"/>
    <x v="132"/>
    <s v="USD"/>
    <n v="-229451"/>
    <n v="-400"/>
    <x v="0"/>
    <x v="6"/>
  </r>
  <r>
    <x v="107"/>
    <x v="2"/>
    <x v="10"/>
    <n v="500"/>
    <n v="81.37"/>
    <x v="133"/>
    <s v="USD"/>
    <n v="-188766"/>
    <n v="-500"/>
    <x v="0"/>
    <x v="6"/>
  </r>
  <r>
    <x v="108"/>
    <x v="2"/>
    <x v="5"/>
    <n v="200"/>
    <n v="38.82"/>
    <x v="134"/>
    <s v="USD"/>
    <n v="-181002"/>
    <n v="-200"/>
    <x v="0"/>
    <x v="6"/>
  </r>
  <r>
    <x v="109"/>
    <x v="1"/>
    <x v="6"/>
    <n v="900"/>
    <n v="59.01"/>
    <x v="135"/>
    <s v="USD"/>
    <n v="-234111"/>
    <n v="900"/>
    <x v="0"/>
    <x v="6"/>
  </r>
  <r>
    <x v="109"/>
    <x v="2"/>
    <x v="4"/>
    <n v="1000"/>
    <n v="69.81"/>
    <x v="136"/>
    <s v="USD"/>
    <n v="-164301"/>
    <n v="-1000"/>
    <x v="0"/>
    <x v="6"/>
  </r>
  <r>
    <x v="109"/>
    <x v="2"/>
    <x v="9"/>
    <n v="400"/>
    <n v="17.54"/>
    <x v="137"/>
    <s v="USD"/>
    <n v="-157285"/>
    <n v="-400"/>
    <x v="0"/>
    <x v="6"/>
  </r>
  <r>
    <x v="109"/>
    <x v="1"/>
    <x v="11"/>
    <n v="800"/>
    <n v="13.6"/>
    <x v="138"/>
    <s v="USD"/>
    <n v="-168165"/>
    <n v="800"/>
    <x v="0"/>
    <x v="6"/>
  </r>
  <r>
    <x v="110"/>
    <x v="1"/>
    <x v="11"/>
    <n v="1100"/>
    <n v="63.13"/>
    <x v="139"/>
    <s v="USD"/>
    <n v="-237608"/>
    <n v="1100"/>
    <x v="0"/>
    <x v="7"/>
  </r>
  <r>
    <x v="111"/>
    <x v="2"/>
    <x v="7"/>
    <n v="1000"/>
    <n v="99.36"/>
    <x v="140"/>
    <s v="USD"/>
    <n v="-138248"/>
    <n v="-1000"/>
    <x v="0"/>
    <x v="7"/>
  </r>
  <r>
    <x v="112"/>
    <x v="1"/>
    <x v="4"/>
    <n v="100"/>
    <n v="34.93"/>
    <x v="141"/>
    <s v="USD"/>
    <n v="-141741"/>
    <n v="100"/>
    <x v="0"/>
    <x v="7"/>
  </r>
  <r>
    <x v="113"/>
    <x v="1"/>
    <x v="11"/>
    <n v="600"/>
    <n v="61.72"/>
    <x v="142"/>
    <s v="USD"/>
    <n v="-178773"/>
    <n v="600"/>
    <x v="0"/>
    <x v="7"/>
  </r>
  <r>
    <x v="114"/>
    <x v="2"/>
    <x v="13"/>
    <n v="400"/>
    <n v="41.58"/>
    <x v="143"/>
    <s v="USD"/>
    <n v="-162141"/>
    <n v="-400"/>
    <x v="0"/>
    <x v="7"/>
  </r>
  <r>
    <x v="115"/>
    <x v="1"/>
    <x v="6"/>
    <n v="700"/>
    <n v="44.66"/>
    <x v="144"/>
    <s v="USD"/>
    <n v="-193403"/>
    <n v="700"/>
    <x v="0"/>
    <x v="7"/>
  </r>
  <r>
    <x v="116"/>
    <x v="2"/>
    <x v="8"/>
    <n v="100"/>
    <n v="39.130000000000003"/>
    <x v="145"/>
    <s v="USD"/>
    <n v="-189490"/>
    <n v="-100"/>
    <x v="0"/>
    <x v="7"/>
  </r>
  <r>
    <x v="117"/>
    <x v="1"/>
    <x v="8"/>
    <n v="600"/>
    <n v="29.27"/>
    <x v="146"/>
    <s v="USD"/>
    <n v="-207052"/>
    <n v="600"/>
    <x v="0"/>
    <x v="7"/>
  </r>
  <r>
    <x v="118"/>
    <x v="1"/>
    <x v="2"/>
    <n v="300"/>
    <n v="81.8"/>
    <x v="147"/>
    <s v="USD"/>
    <n v="-231592"/>
    <n v="300"/>
    <x v="0"/>
    <x v="7"/>
  </r>
  <r>
    <x v="119"/>
    <x v="1"/>
    <x v="10"/>
    <n v="700"/>
    <n v="52.56"/>
    <x v="148"/>
    <s v="USD"/>
    <n v="-268384"/>
    <n v="700"/>
    <x v="0"/>
    <x v="7"/>
  </r>
  <r>
    <x v="120"/>
    <x v="1"/>
    <x v="10"/>
    <n v="500"/>
    <n v="64.569999999999993"/>
    <x v="149"/>
    <s v="USD"/>
    <n v="-300669"/>
    <n v="500"/>
    <x v="0"/>
    <x v="7"/>
  </r>
  <r>
    <x v="121"/>
    <x v="2"/>
    <x v="6"/>
    <n v="900"/>
    <n v="66.5"/>
    <x v="150"/>
    <s v="USD"/>
    <n v="-240819"/>
    <n v="-900"/>
    <x v="0"/>
    <x v="7"/>
  </r>
  <r>
    <x v="122"/>
    <x v="1"/>
    <x v="12"/>
    <n v="1000"/>
    <n v="36"/>
    <x v="151"/>
    <s v="USD"/>
    <n v="-276819"/>
    <n v="1000"/>
    <x v="0"/>
    <x v="7"/>
  </r>
  <r>
    <x v="123"/>
    <x v="2"/>
    <x v="12"/>
    <n v="700"/>
    <n v="86.14"/>
    <x v="152"/>
    <s v="USD"/>
    <n v="-216521"/>
    <n v="-700"/>
    <x v="0"/>
    <x v="7"/>
  </r>
  <r>
    <x v="124"/>
    <x v="1"/>
    <x v="7"/>
    <n v="700"/>
    <n v="99.43"/>
    <x v="153"/>
    <s v="USD"/>
    <n v="-286122"/>
    <n v="700"/>
    <x v="0"/>
    <x v="7"/>
  </r>
  <r>
    <x v="124"/>
    <x v="2"/>
    <x v="9"/>
    <n v="400"/>
    <n v="2.41"/>
    <x v="154"/>
    <s v="USD"/>
    <n v="-285158"/>
    <n v="-400"/>
    <x v="0"/>
    <x v="7"/>
  </r>
  <r>
    <x v="124"/>
    <x v="1"/>
    <x v="1"/>
    <n v="400"/>
    <n v="26.12"/>
    <x v="155"/>
    <s v="USD"/>
    <n v="-295606"/>
    <n v="400"/>
    <x v="0"/>
    <x v="7"/>
  </r>
  <r>
    <x v="125"/>
    <x v="2"/>
    <x v="9"/>
    <n v="1000"/>
    <n v="50.71"/>
    <x v="156"/>
    <s v="USD"/>
    <n v="-244896"/>
    <n v="-1000"/>
    <x v="0"/>
    <x v="7"/>
  </r>
  <r>
    <x v="126"/>
    <x v="1"/>
    <x v="12"/>
    <n v="700"/>
    <n v="42.11"/>
    <x v="157"/>
    <s v="USD"/>
    <n v="-274373"/>
    <n v="700"/>
    <x v="0"/>
    <x v="8"/>
  </r>
  <r>
    <x v="127"/>
    <x v="2"/>
    <x v="7"/>
    <n v="900"/>
    <n v="87.79"/>
    <x v="158"/>
    <s v="USD"/>
    <n v="-195362"/>
    <n v="-900"/>
    <x v="0"/>
    <x v="8"/>
  </r>
  <r>
    <x v="128"/>
    <x v="1"/>
    <x v="13"/>
    <n v="300"/>
    <n v="49.96"/>
    <x v="159"/>
    <s v="USD"/>
    <n v="-210350"/>
    <n v="300"/>
    <x v="0"/>
    <x v="8"/>
  </r>
  <r>
    <x v="129"/>
    <x v="1"/>
    <x v="10"/>
    <n v="1100"/>
    <n v="48.22"/>
    <x v="160"/>
    <s v="USD"/>
    <n v="-263392"/>
    <n v="1100"/>
    <x v="0"/>
    <x v="8"/>
  </r>
  <r>
    <x v="130"/>
    <x v="2"/>
    <x v="1"/>
    <n v="900"/>
    <n v="89.49"/>
    <x v="161"/>
    <s v="USD"/>
    <n v="-182851"/>
    <n v="-900"/>
    <x v="0"/>
    <x v="8"/>
  </r>
  <r>
    <x v="131"/>
    <x v="1"/>
    <x v="4"/>
    <n v="500"/>
    <n v="4.3600000000000003"/>
    <x v="162"/>
    <s v="USD"/>
    <n v="-185031"/>
    <n v="500"/>
    <x v="0"/>
    <x v="8"/>
  </r>
  <r>
    <x v="132"/>
    <x v="1"/>
    <x v="2"/>
    <n v="100"/>
    <n v="6.54"/>
    <x v="163"/>
    <s v="USD"/>
    <n v="-185685"/>
    <n v="100"/>
    <x v="0"/>
    <x v="8"/>
  </r>
  <r>
    <x v="133"/>
    <x v="2"/>
    <x v="6"/>
    <n v="500"/>
    <n v="18.71"/>
    <x v="164"/>
    <s v="USD"/>
    <n v="-176330"/>
    <n v="-500"/>
    <x v="0"/>
    <x v="8"/>
  </r>
  <r>
    <x v="133"/>
    <x v="2"/>
    <x v="10"/>
    <n v="500"/>
    <n v="23.49"/>
    <x v="165"/>
    <s v="USD"/>
    <n v="-164585"/>
    <n v="-500"/>
    <x v="0"/>
    <x v="8"/>
  </r>
  <r>
    <x v="133"/>
    <x v="2"/>
    <x v="13"/>
    <n v="900"/>
    <n v="96.62"/>
    <x v="166"/>
    <s v="USD"/>
    <n v="-77627"/>
    <n v="-900"/>
    <x v="0"/>
    <x v="8"/>
  </r>
  <r>
    <x v="134"/>
    <x v="1"/>
    <x v="2"/>
    <n v="900"/>
    <n v="69.83"/>
    <x v="167"/>
    <s v="USD"/>
    <n v="-140474"/>
    <n v="900"/>
    <x v="0"/>
    <x v="8"/>
  </r>
  <r>
    <x v="135"/>
    <x v="2"/>
    <x v="12"/>
    <n v="1100"/>
    <n v="60.06"/>
    <x v="168"/>
    <s v="USD"/>
    <n v="-74408"/>
    <n v="-1100"/>
    <x v="0"/>
    <x v="8"/>
  </r>
  <r>
    <x v="136"/>
    <x v="2"/>
    <x v="6"/>
    <n v="1100"/>
    <n v="86.61"/>
    <x v="169"/>
    <s v="USD"/>
    <n v="20863"/>
    <n v="-1100"/>
    <x v="0"/>
    <x v="8"/>
  </r>
  <r>
    <x v="137"/>
    <x v="2"/>
    <x v="8"/>
    <n v="400"/>
    <n v="11.03"/>
    <x v="170"/>
    <s v="USD"/>
    <n v="25275"/>
    <n v="-400"/>
    <x v="0"/>
    <x v="8"/>
  </r>
  <r>
    <x v="138"/>
    <x v="2"/>
    <x v="11"/>
    <n v="200"/>
    <n v="79.510000000000005"/>
    <x v="171"/>
    <s v="USD"/>
    <n v="41177"/>
    <n v="-200"/>
    <x v="0"/>
    <x v="8"/>
  </r>
  <r>
    <x v="139"/>
    <x v="2"/>
    <x v="10"/>
    <n v="400"/>
    <n v="41.4"/>
    <x v="172"/>
    <s v="USD"/>
    <n v="57737"/>
    <n v="-400"/>
    <x v="0"/>
    <x v="8"/>
  </r>
  <r>
    <x v="140"/>
    <x v="1"/>
    <x v="5"/>
    <n v="700"/>
    <n v="76.27"/>
    <x v="173"/>
    <s v="USD"/>
    <n v="4348"/>
    <n v="700"/>
    <x v="0"/>
    <x v="8"/>
  </r>
  <r>
    <x v="141"/>
    <x v="2"/>
    <x v="3"/>
    <n v="100"/>
    <n v="20.72"/>
    <x v="174"/>
    <s v="USD"/>
    <n v="6420"/>
    <n v="-100"/>
    <x v="0"/>
    <x v="8"/>
  </r>
  <r>
    <x v="141"/>
    <x v="1"/>
    <x v="5"/>
    <n v="700"/>
    <n v="1.65"/>
    <x v="175"/>
    <s v="USD"/>
    <n v="5265"/>
    <n v="700"/>
    <x v="0"/>
    <x v="8"/>
  </r>
  <r>
    <x v="142"/>
    <x v="2"/>
    <x v="5"/>
    <n v="900"/>
    <n v="55.3"/>
    <x v="176"/>
    <s v="USD"/>
    <n v="55035"/>
    <n v="-900"/>
    <x v="0"/>
    <x v="9"/>
  </r>
  <r>
    <x v="143"/>
    <x v="1"/>
    <x v="8"/>
    <n v="300"/>
    <n v="15.05"/>
    <x v="177"/>
    <s v="USD"/>
    <n v="50520"/>
    <n v="300"/>
    <x v="0"/>
    <x v="9"/>
  </r>
  <r>
    <x v="144"/>
    <x v="1"/>
    <x v="2"/>
    <n v="1000"/>
    <n v="72.95"/>
    <x v="178"/>
    <s v="USD"/>
    <n v="-22430"/>
    <n v="1000"/>
    <x v="0"/>
    <x v="9"/>
  </r>
  <r>
    <x v="145"/>
    <x v="1"/>
    <x v="7"/>
    <n v="700"/>
    <n v="58.16"/>
    <x v="179"/>
    <s v="USD"/>
    <n v="-63142"/>
    <n v="700"/>
    <x v="0"/>
    <x v="9"/>
  </r>
  <r>
    <x v="146"/>
    <x v="1"/>
    <x v="1"/>
    <n v="1000"/>
    <n v="93.23"/>
    <x v="180"/>
    <s v="USD"/>
    <n v="-156372"/>
    <n v="1000"/>
    <x v="0"/>
    <x v="9"/>
  </r>
  <r>
    <x v="147"/>
    <x v="2"/>
    <x v="10"/>
    <n v="800"/>
    <n v="60.71"/>
    <x v="181"/>
    <s v="USD"/>
    <n v="-107804"/>
    <n v="-800"/>
    <x v="0"/>
    <x v="9"/>
  </r>
  <r>
    <x v="148"/>
    <x v="1"/>
    <x v="1"/>
    <n v="200"/>
    <n v="89.28"/>
    <x v="182"/>
    <s v="USD"/>
    <n v="-125660"/>
    <n v="200"/>
    <x v="0"/>
    <x v="9"/>
  </r>
  <r>
    <x v="149"/>
    <x v="2"/>
    <x v="8"/>
    <n v="1000"/>
    <n v="83.85"/>
    <x v="183"/>
    <s v="USD"/>
    <n v="-41810"/>
    <n v="-1000"/>
    <x v="0"/>
    <x v="9"/>
  </r>
  <r>
    <x v="150"/>
    <x v="1"/>
    <x v="11"/>
    <n v="900"/>
    <n v="36.71"/>
    <x v="184"/>
    <s v="USD"/>
    <n v="-74849"/>
    <n v="900"/>
    <x v="0"/>
    <x v="9"/>
  </r>
  <r>
    <x v="151"/>
    <x v="1"/>
    <x v="6"/>
    <n v="1100"/>
    <n v="3.43"/>
    <x v="185"/>
    <s v="USD"/>
    <n v="-78622"/>
    <n v="1100"/>
    <x v="0"/>
    <x v="9"/>
  </r>
  <r>
    <x v="152"/>
    <x v="2"/>
    <x v="1"/>
    <n v="600"/>
    <n v="56.87"/>
    <x v="186"/>
    <s v="USD"/>
    <n v="-44500"/>
    <n v="-600"/>
    <x v="0"/>
    <x v="9"/>
  </r>
  <r>
    <x v="153"/>
    <x v="2"/>
    <x v="3"/>
    <n v="900"/>
    <n v="33.47"/>
    <x v="187"/>
    <s v="USD"/>
    <n v="-14377"/>
    <n v="-900"/>
    <x v="0"/>
    <x v="9"/>
  </r>
  <r>
    <x v="154"/>
    <x v="1"/>
    <x v="8"/>
    <n v="600"/>
    <n v="40.159999999999997"/>
    <x v="188"/>
    <s v="USD"/>
    <n v="-38473"/>
    <n v="600"/>
    <x v="0"/>
    <x v="9"/>
  </r>
  <r>
    <x v="155"/>
    <x v="1"/>
    <x v="5"/>
    <n v="1100"/>
    <n v="85.75"/>
    <x v="189"/>
    <s v="USD"/>
    <n v="-132798"/>
    <n v="1100"/>
    <x v="0"/>
    <x v="9"/>
  </r>
  <r>
    <x v="156"/>
    <x v="2"/>
    <x v="2"/>
    <n v="400"/>
    <n v="80.430000000000007"/>
    <x v="190"/>
    <s v="USD"/>
    <n v="-100626"/>
    <n v="-400"/>
    <x v="0"/>
    <x v="9"/>
  </r>
  <r>
    <x v="157"/>
    <x v="1"/>
    <x v="6"/>
    <n v="800"/>
    <n v="90.18"/>
    <x v="191"/>
    <s v="USD"/>
    <n v="-172770"/>
    <n v="800"/>
    <x v="0"/>
    <x v="9"/>
  </r>
  <r>
    <x v="158"/>
    <x v="2"/>
    <x v="13"/>
    <n v="600"/>
    <n v="59.39"/>
    <x v="192"/>
    <s v="USD"/>
    <n v="-137136"/>
    <n v="-600"/>
    <x v="0"/>
    <x v="9"/>
  </r>
  <r>
    <x v="159"/>
    <x v="1"/>
    <x v="1"/>
    <n v="100"/>
    <n v="33.19"/>
    <x v="193"/>
    <s v="USD"/>
    <n v="-140455"/>
    <n v="100"/>
    <x v="0"/>
    <x v="10"/>
  </r>
  <r>
    <x v="160"/>
    <x v="2"/>
    <x v="12"/>
    <n v="600"/>
    <n v="40.299999999999997"/>
    <x v="194"/>
    <s v="USD"/>
    <n v="-116275"/>
    <n v="-600"/>
    <x v="0"/>
    <x v="10"/>
  </r>
  <r>
    <x v="161"/>
    <x v="1"/>
    <x v="4"/>
    <n v="300"/>
    <n v="24.11"/>
    <x v="195"/>
    <s v="USD"/>
    <n v="-123508"/>
    <n v="300"/>
    <x v="0"/>
    <x v="10"/>
  </r>
  <r>
    <x v="162"/>
    <x v="1"/>
    <x v="6"/>
    <n v="900"/>
    <n v="65.64"/>
    <x v="196"/>
    <s v="USD"/>
    <n v="-182584"/>
    <n v="900"/>
    <x v="0"/>
    <x v="10"/>
  </r>
  <r>
    <x v="163"/>
    <x v="1"/>
    <x v="11"/>
    <n v="1100"/>
    <n v="16.79"/>
    <x v="197"/>
    <s v="USD"/>
    <n v="-201053"/>
    <n v="1100"/>
    <x v="0"/>
    <x v="10"/>
  </r>
  <r>
    <x v="164"/>
    <x v="1"/>
    <x v="13"/>
    <n v="500"/>
    <n v="83.39"/>
    <x v="198"/>
    <s v="USD"/>
    <n v="-242748"/>
    <n v="500"/>
    <x v="0"/>
    <x v="10"/>
  </r>
  <r>
    <x v="165"/>
    <x v="1"/>
    <x v="2"/>
    <n v="400"/>
    <n v="81.37"/>
    <x v="199"/>
    <s v="USD"/>
    <n v="-275296"/>
    <n v="400"/>
    <x v="0"/>
    <x v="10"/>
  </r>
  <r>
    <x v="165"/>
    <x v="1"/>
    <x v="1"/>
    <n v="400"/>
    <n v="31.25"/>
    <x v="200"/>
    <s v="USD"/>
    <n v="-287796"/>
    <n v="400"/>
    <x v="0"/>
    <x v="10"/>
  </r>
  <r>
    <x v="166"/>
    <x v="2"/>
    <x v="5"/>
    <n v="200"/>
    <n v="57.84"/>
    <x v="201"/>
    <s v="USD"/>
    <n v="-276228"/>
    <n v="-200"/>
    <x v="0"/>
    <x v="10"/>
  </r>
  <r>
    <x v="167"/>
    <x v="2"/>
    <x v="11"/>
    <n v="200"/>
    <n v="85.16"/>
    <x v="202"/>
    <s v="USD"/>
    <n v="-259196"/>
    <n v="-200"/>
    <x v="0"/>
    <x v="10"/>
  </r>
  <r>
    <x v="168"/>
    <x v="1"/>
    <x v="6"/>
    <n v="700"/>
    <n v="29.65"/>
    <x v="203"/>
    <s v="USD"/>
    <n v="-279951"/>
    <n v="700"/>
    <x v="0"/>
    <x v="10"/>
  </r>
  <r>
    <x v="169"/>
    <x v="1"/>
    <x v="5"/>
    <n v="400"/>
    <n v="56.01"/>
    <x v="204"/>
    <s v="USD"/>
    <n v="-302355"/>
    <n v="400"/>
    <x v="0"/>
    <x v="10"/>
  </r>
  <r>
    <x v="170"/>
    <x v="1"/>
    <x v="9"/>
    <n v="900"/>
    <n v="73.98"/>
    <x v="205"/>
    <s v="USD"/>
    <n v="-368937"/>
    <n v="900"/>
    <x v="0"/>
    <x v="10"/>
  </r>
  <r>
    <x v="171"/>
    <x v="1"/>
    <x v="1"/>
    <n v="300"/>
    <n v="61.45"/>
    <x v="206"/>
    <s v="USD"/>
    <n v="-387372"/>
    <n v="300"/>
    <x v="0"/>
    <x v="10"/>
  </r>
  <r>
    <x v="172"/>
    <x v="1"/>
    <x v="7"/>
    <n v="500"/>
    <n v="85.58"/>
    <x v="207"/>
    <s v="USD"/>
    <n v="-430162"/>
    <n v="500"/>
    <x v="0"/>
    <x v="10"/>
  </r>
  <r>
    <x v="173"/>
    <x v="2"/>
    <x v="10"/>
    <n v="500"/>
    <n v="67.13"/>
    <x v="208"/>
    <s v="USD"/>
    <n v="-396597"/>
    <n v="-500"/>
    <x v="0"/>
    <x v="10"/>
  </r>
  <r>
    <x v="174"/>
    <x v="2"/>
    <x v="8"/>
    <n v="800"/>
    <n v="20.32"/>
    <x v="209"/>
    <s v="USD"/>
    <n v="-380341"/>
    <n v="-800"/>
    <x v="0"/>
    <x v="10"/>
  </r>
  <r>
    <x v="175"/>
    <x v="2"/>
    <x v="7"/>
    <n v="300"/>
    <n v="18.43"/>
    <x v="210"/>
    <s v="USD"/>
    <n v="-374812"/>
    <n v="-300"/>
    <x v="0"/>
    <x v="11"/>
  </r>
  <r>
    <x v="176"/>
    <x v="1"/>
    <x v="6"/>
    <n v="700"/>
    <n v="5.31"/>
    <x v="211"/>
    <s v="USD"/>
    <n v="-378529"/>
    <n v="700"/>
    <x v="0"/>
    <x v="11"/>
  </r>
  <r>
    <x v="177"/>
    <x v="2"/>
    <x v="6"/>
    <n v="200"/>
    <n v="1.37"/>
    <x v="212"/>
    <s v="USD"/>
    <n v="-378255"/>
    <n v="-200"/>
    <x v="0"/>
    <x v="11"/>
  </r>
  <r>
    <x v="178"/>
    <x v="2"/>
    <x v="1"/>
    <n v="800"/>
    <n v="66.88"/>
    <x v="213"/>
    <s v="USD"/>
    <n v="-324751"/>
    <n v="-800"/>
    <x v="0"/>
    <x v="11"/>
  </r>
  <r>
    <x v="178"/>
    <x v="1"/>
    <x v="9"/>
    <n v="1000"/>
    <n v="45.93"/>
    <x v="214"/>
    <s v="USD"/>
    <n v="-370681"/>
    <n v="1000"/>
    <x v="0"/>
    <x v="11"/>
  </r>
  <r>
    <x v="179"/>
    <x v="1"/>
    <x v="6"/>
    <n v="100"/>
    <n v="10.35"/>
    <x v="215"/>
    <s v="USD"/>
    <n v="-371716"/>
    <n v="100"/>
    <x v="0"/>
    <x v="11"/>
  </r>
  <r>
    <x v="180"/>
    <x v="2"/>
    <x v="10"/>
    <n v="400"/>
    <n v="74.489999999999995"/>
    <x v="216"/>
    <s v="USD"/>
    <n v="-341920"/>
    <n v="-400"/>
    <x v="0"/>
    <x v="11"/>
  </r>
  <r>
    <x v="181"/>
    <x v="1"/>
    <x v="12"/>
    <n v="500"/>
    <n v="53.48"/>
    <x v="217"/>
    <s v="USD"/>
    <n v="-368660"/>
    <n v="500"/>
    <x v="0"/>
    <x v="11"/>
  </r>
  <r>
    <x v="182"/>
    <x v="1"/>
    <x v="5"/>
    <n v="800"/>
    <n v="45.57"/>
    <x v="218"/>
    <s v="USD"/>
    <n v="-405116"/>
    <n v="800"/>
    <x v="0"/>
    <x v="11"/>
  </r>
  <r>
    <x v="183"/>
    <x v="2"/>
    <x v="2"/>
    <n v="1000"/>
    <n v="56.19"/>
    <x v="219"/>
    <s v="USD"/>
    <n v="-348926"/>
    <n v="-1000"/>
    <x v="0"/>
    <x v="11"/>
  </r>
  <r>
    <x v="184"/>
    <x v="2"/>
    <x v="1"/>
    <n v="800"/>
    <n v="83.48"/>
    <x v="220"/>
    <s v="USD"/>
    <n v="-282142"/>
    <n v="-800"/>
    <x v="0"/>
    <x v="11"/>
  </r>
  <r>
    <x v="185"/>
    <x v="1"/>
    <x v="13"/>
    <n v="1100"/>
    <n v="58.26"/>
    <x v="221"/>
    <s v="USD"/>
    <n v="-346228"/>
    <n v="1100"/>
    <x v="0"/>
    <x v="11"/>
  </r>
  <r>
    <x v="186"/>
    <x v="2"/>
    <x v="4"/>
    <n v="400"/>
    <n v="0.88"/>
    <x v="222"/>
    <s v="USD"/>
    <n v="-345876"/>
    <n v="-400"/>
    <x v="0"/>
    <x v="11"/>
  </r>
  <r>
    <x v="187"/>
    <x v="1"/>
    <x v="1"/>
    <n v="500"/>
    <n v="48.13"/>
    <x v="223"/>
    <s v="USD"/>
    <n v="-369941"/>
    <n v="500"/>
    <x v="0"/>
    <x v="11"/>
  </r>
  <r>
    <x v="188"/>
    <x v="1"/>
    <x v="5"/>
    <n v="100"/>
    <n v="88.75"/>
    <x v="224"/>
    <s v="USD"/>
    <n v="-378816"/>
    <n v="100"/>
    <x v="0"/>
    <x v="11"/>
  </r>
  <r>
    <x v="188"/>
    <x v="1"/>
    <x v="9"/>
    <n v="1100"/>
    <n v="80.08"/>
    <x v="225"/>
    <s v="USD"/>
    <n v="-466904"/>
    <n v="1100"/>
    <x v="0"/>
    <x v="11"/>
  </r>
  <r>
    <x v="189"/>
    <x v="2"/>
    <x v="2"/>
    <n v="100"/>
    <n v="72.97"/>
    <x v="226"/>
    <s v="USD"/>
    <n v="-459607"/>
    <n v="-100"/>
    <x v="0"/>
    <x v="11"/>
  </r>
  <r>
    <x v="190"/>
    <x v="1"/>
    <x v="4"/>
    <n v="800"/>
    <n v="80.44"/>
    <x v="227"/>
    <s v="USD"/>
    <n v="-523959"/>
    <n v="800"/>
    <x v="0"/>
    <x v="11"/>
  </r>
  <r>
    <x v="191"/>
    <x v="1"/>
    <x v="4"/>
    <n v="200"/>
    <n v="87.51"/>
    <x v="228"/>
    <s v="USD"/>
    <n v="-541461"/>
    <n v="200"/>
    <x v="0"/>
    <x v="11"/>
  </r>
  <r>
    <x v="192"/>
    <x v="2"/>
    <x v="1"/>
    <n v="100"/>
    <n v="59.51"/>
    <x v="229"/>
    <s v="USD"/>
    <n v="-535510"/>
    <n v="-100"/>
    <x v="1"/>
    <x v="0"/>
  </r>
  <r>
    <x v="193"/>
    <x v="2"/>
    <x v="1"/>
    <n v="900"/>
    <n v="55.92"/>
    <x v="230"/>
    <s v="USD"/>
    <n v="-485182"/>
    <n v="-900"/>
    <x v="1"/>
    <x v="0"/>
  </r>
  <r>
    <x v="194"/>
    <x v="1"/>
    <x v="10"/>
    <n v="400"/>
    <n v="5.96"/>
    <x v="231"/>
    <s v="USD"/>
    <n v="-487566"/>
    <n v="400"/>
    <x v="1"/>
    <x v="0"/>
  </r>
  <r>
    <x v="194"/>
    <x v="2"/>
    <x v="5"/>
    <n v="300"/>
    <n v="32.15"/>
    <x v="232"/>
    <s v="USD"/>
    <n v="-477921"/>
    <n v="-300"/>
    <x v="1"/>
    <x v="0"/>
  </r>
  <r>
    <x v="195"/>
    <x v="2"/>
    <x v="7"/>
    <n v="600"/>
    <n v="75.81"/>
    <x v="233"/>
    <s v="USD"/>
    <n v="-432435"/>
    <n v="-600"/>
    <x v="1"/>
    <x v="0"/>
  </r>
  <r>
    <x v="196"/>
    <x v="2"/>
    <x v="4"/>
    <n v="700"/>
    <n v="64.760000000000005"/>
    <x v="234"/>
    <s v="USD"/>
    <n v="-387103"/>
    <n v="-700"/>
    <x v="1"/>
    <x v="0"/>
  </r>
  <r>
    <x v="197"/>
    <x v="2"/>
    <x v="10"/>
    <n v="800"/>
    <n v="2.2200000000000002"/>
    <x v="235"/>
    <s v="USD"/>
    <n v="-385327"/>
    <n v="-800"/>
    <x v="1"/>
    <x v="0"/>
  </r>
  <r>
    <x v="198"/>
    <x v="1"/>
    <x v="3"/>
    <n v="1000"/>
    <n v="76.209999999999994"/>
    <x v="236"/>
    <s v="USD"/>
    <n v="-461537"/>
    <n v="1000"/>
    <x v="1"/>
    <x v="0"/>
  </r>
  <r>
    <x v="199"/>
    <x v="1"/>
    <x v="9"/>
    <n v="500"/>
    <n v="87.15"/>
    <x v="237"/>
    <s v="USD"/>
    <n v="-505112"/>
    <n v="500"/>
    <x v="1"/>
    <x v="0"/>
  </r>
  <r>
    <x v="200"/>
    <x v="2"/>
    <x v="6"/>
    <n v="1000"/>
    <n v="61.25"/>
    <x v="238"/>
    <s v="USD"/>
    <n v="-443862"/>
    <n v="-1000"/>
    <x v="1"/>
    <x v="0"/>
  </r>
  <r>
    <x v="200"/>
    <x v="1"/>
    <x v="6"/>
    <n v="900"/>
    <n v="6.17"/>
    <x v="239"/>
    <s v="USD"/>
    <n v="-449415"/>
    <n v="900"/>
    <x v="1"/>
    <x v="0"/>
  </r>
  <r>
    <x v="201"/>
    <x v="2"/>
    <x v="7"/>
    <n v="600"/>
    <n v="38.01"/>
    <x v="240"/>
    <s v="USD"/>
    <n v="-426609"/>
    <n v="-600"/>
    <x v="1"/>
    <x v="0"/>
  </r>
  <r>
    <x v="202"/>
    <x v="2"/>
    <x v="4"/>
    <n v="500"/>
    <n v="27.76"/>
    <x v="241"/>
    <s v="USD"/>
    <n v="-412729"/>
    <n v="-500"/>
    <x v="1"/>
    <x v="0"/>
  </r>
  <r>
    <x v="202"/>
    <x v="1"/>
    <x v="2"/>
    <n v="300"/>
    <n v="29.16"/>
    <x v="242"/>
    <s v="USD"/>
    <n v="-421477"/>
    <n v="300"/>
    <x v="1"/>
    <x v="0"/>
  </r>
  <r>
    <x v="202"/>
    <x v="1"/>
    <x v="6"/>
    <n v="100"/>
    <n v="62.48"/>
    <x v="243"/>
    <s v="USD"/>
    <n v="-427725"/>
    <n v="100"/>
    <x v="1"/>
    <x v="0"/>
  </r>
  <r>
    <x v="203"/>
    <x v="2"/>
    <x v="6"/>
    <n v="400"/>
    <n v="78.709999999999994"/>
    <x v="244"/>
    <s v="USD"/>
    <n v="-396241"/>
    <n v="-400"/>
    <x v="1"/>
    <x v="0"/>
  </r>
  <r>
    <x v="204"/>
    <x v="1"/>
    <x v="8"/>
    <n v="1000"/>
    <n v="14.4"/>
    <x v="245"/>
    <s v="USD"/>
    <n v="-410641"/>
    <n v="1000"/>
    <x v="1"/>
    <x v="0"/>
  </r>
  <r>
    <x v="205"/>
    <x v="1"/>
    <x v="11"/>
    <n v="400"/>
    <n v="60.37"/>
    <x v="246"/>
    <s v="USD"/>
    <n v="-434789"/>
    <n v="400"/>
    <x v="1"/>
    <x v="0"/>
  </r>
  <r>
    <x v="206"/>
    <x v="2"/>
    <x v="2"/>
    <n v="200"/>
    <n v="94.05"/>
    <x v="247"/>
    <s v="USD"/>
    <n v="-415979"/>
    <n v="-200"/>
    <x v="1"/>
    <x v="0"/>
  </r>
  <r>
    <x v="207"/>
    <x v="1"/>
    <x v="9"/>
    <n v="400"/>
    <n v="20.39"/>
    <x v="248"/>
    <s v="USD"/>
    <n v="-424135"/>
    <n v="400"/>
    <x v="1"/>
    <x v="0"/>
  </r>
  <r>
    <x v="208"/>
    <x v="2"/>
    <x v="8"/>
    <n v="100"/>
    <n v="5.37"/>
    <x v="249"/>
    <s v="USD"/>
    <n v="-423598"/>
    <n v="-100"/>
    <x v="1"/>
    <x v="0"/>
  </r>
  <r>
    <x v="209"/>
    <x v="1"/>
    <x v="9"/>
    <n v="500"/>
    <n v="56.13"/>
    <x v="250"/>
    <s v="USD"/>
    <n v="-451663"/>
    <n v="500"/>
    <x v="1"/>
    <x v="0"/>
  </r>
  <r>
    <x v="209"/>
    <x v="1"/>
    <x v="11"/>
    <n v="300"/>
    <n v="59.2"/>
    <x v="251"/>
    <s v="USD"/>
    <n v="-469423"/>
    <n v="300"/>
    <x v="1"/>
    <x v="0"/>
  </r>
  <r>
    <x v="209"/>
    <x v="1"/>
    <x v="7"/>
    <n v="500"/>
    <n v="76.12"/>
    <x v="252"/>
    <s v="USD"/>
    <n v="-507483"/>
    <n v="500"/>
    <x v="1"/>
    <x v="0"/>
  </r>
  <r>
    <x v="210"/>
    <x v="1"/>
    <x v="9"/>
    <n v="600"/>
    <n v="56.04"/>
    <x v="253"/>
    <s v="USD"/>
    <n v="-541107"/>
    <n v="600"/>
    <x v="1"/>
    <x v="0"/>
  </r>
  <r>
    <x v="211"/>
    <x v="1"/>
    <x v="3"/>
    <n v="600"/>
    <n v="48.37"/>
    <x v="254"/>
    <s v="USD"/>
    <n v="-570129"/>
    <n v="600"/>
    <x v="1"/>
    <x v="1"/>
  </r>
  <r>
    <x v="212"/>
    <x v="2"/>
    <x v="6"/>
    <n v="1100"/>
    <n v="84.1"/>
    <x v="255"/>
    <s v="USD"/>
    <n v="-477619"/>
    <n v="-1100"/>
    <x v="1"/>
    <x v="1"/>
  </r>
  <r>
    <x v="213"/>
    <x v="2"/>
    <x v="5"/>
    <n v="400"/>
    <n v="80.55"/>
    <x v="256"/>
    <s v="USD"/>
    <n v="-445399"/>
    <n v="-400"/>
    <x v="1"/>
    <x v="1"/>
  </r>
  <r>
    <x v="214"/>
    <x v="2"/>
    <x v="2"/>
    <n v="1100"/>
    <n v="85.13"/>
    <x v="257"/>
    <s v="USD"/>
    <n v="-351756"/>
    <n v="-1100"/>
    <x v="1"/>
    <x v="1"/>
  </r>
  <r>
    <x v="215"/>
    <x v="1"/>
    <x v="10"/>
    <n v="300"/>
    <n v="42.23"/>
    <x v="258"/>
    <s v="USD"/>
    <n v="-364425"/>
    <n v="300"/>
    <x v="1"/>
    <x v="1"/>
  </r>
  <r>
    <x v="215"/>
    <x v="2"/>
    <x v="1"/>
    <n v="900"/>
    <n v="22.31"/>
    <x v="259"/>
    <s v="USD"/>
    <n v="-344346"/>
    <n v="-900"/>
    <x v="1"/>
    <x v="1"/>
  </r>
  <r>
    <x v="216"/>
    <x v="2"/>
    <x v="5"/>
    <n v="700"/>
    <n v="10.14"/>
    <x v="260"/>
    <s v="USD"/>
    <n v="-337248"/>
    <n v="-700"/>
    <x v="1"/>
    <x v="1"/>
  </r>
  <r>
    <x v="217"/>
    <x v="1"/>
    <x v="13"/>
    <n v="900"/>
    <n v="83.95"/>
    <x v="261"/>
    <s v="USD"/>
    <n v="-412803"/>
    <n v="900"/>
    <x v="1"/>
    <x v="1"/>
  </r>
  <r>
    <x v="218"/>
    <x v="2"/>
    <x v="4"/>
    <n v="200"/>
    <n v="11.88"/>
    <x v="262"/>
    <s v="USD"/>
    <n v="-410427"/>
    <n v="-200"/>
    <x v="1"/>
    <x v="1"/>
  </r>
  <r>
    <x v="219"/>
    <x v="1"/>
    <x v="10"/>
    <n v="800"/>
    <n v="39.1"/>
    <x v="263"/>
    <s v="USD"/>
    <n v="-441707"/>
    <n v="800"/>
    <x v="1"/>
    <x v="1"/>
  </r>
  <r>
    <x v="219"/>
    <x v="1"/>
    <x v="1"/>
    <n v="600"/>
    <n v="66.180000000000007"/>
    <x v="264"/>
    <s v="USD"/>
    <n v="-481415"/>
    <n v="600"/>
    <x v="1"/>
    <x v="1"/>
  </r>
  <r>
    <x v="220"/>
    <x v="1"/>
    <x v="12"/>
    <n v="700"/>
    <n v="68.75"/>
    <x v="265"/>
    <s v="USD"/>
    <n v="-529540"/>
    <n v="700"/>
    <x v="1"/>
    <x v="1"/>
  </r>
  <r>
    <x v="220"/>
    <x v="1"/>
    <x v="3"/>
    <n v="300"/>
    <n v="10.42"/>
    <x v="266"/>
    <s v="USD"/>
    <n v="-532666"/>
    <n v="300"/>
    <x v="1"/>
    <x v="1"/>
  </r>
  <r>
    <x v="220"/>
    <x v="2"/>
    <x v="2"/>
    <n v="100"/>
    <n v="16.38"/>
    <x v="267"/>
    <s v="USD"/>
    <n v="-531028"/>
    <n v="-100"/>
    <x v="1"/>
    <x v="1"/>
  </r>
  <r>
    <x v="220"/>
    <x v="2"/>
    <x v="8"/>
    <n v="600"/>
    <n v="37.74"/>
    <x v="268"/>
    <s v="USD"/>
    <n v="-508384"/>
    <n v="-600"/>
    <x v="1"/>
    <x v="1"/>
  </r>
  <r>
    <x v="221"/>
    <x v="1"/>
    <x v="13"/>
    <n v="200"/>
    <n v="52.55"/>
    <x v="269"/>
    <s v="USD"/>
    <n v="-518894"/>
    <n v="200"/>
    <x v="1"/>
    <x v="1"/>
  </r>
  <r>
    <x v="222"/>
    <x v="2"/>
    <x v="10"/>
    <n v="300"/>
    <n v="12.66"/>
    <x v="270"/>
    <s v="USD"/>
    <n v="-515096"/>
    <n v="-300"/>
    <x v="1"/>
    <x v="1"/>
  </r>
  <r>
    <x v="222"/>
    <x v="2"/>
    <x v="13"/>
    <n v="500"/>
    <n v="0.13"/>
    <x v="271"/>
    <s v="USD"/>
    <n v="-515031"/>
    <n v="-500"/>
    <x v="1"/>
    <x v="1"/>
  </r>
  <r>
    <x v="223"/>
    <x v="2"/>
    <x v="1"/>
    <n v="900"/>
    <n v="31.66"/>
    <x v="272"/>
    <s v="USD"/>
    <n v="-486537"/>
    <n v="-900"/>
    <x v="1"/>
    <x v="1"/>
  </r>
  <r>
    <x v="224"/>
    <x v="1"/>
    <x v="12"/>
    <n v="800"/>
    <n v="24.58"/>
    <x v="273"/>
    <s v="USD"/>
    <n v="-506201"/>
    <n v="800"/>
    <x v="1"/>
    <x v="1"/>
  </r>
  <r>
    <x v="225"/>
    <x v="2"/>
    <x v="2"/>
    <n v="300"/>
    <n v="54.37"/>
    <x v="274"/>
    <s v="USD"/>
    <n v="-489890"/>
    <n v="-300"/>
    <x v="1"/>
    <x v="2"/>
  </r>
  <r>
    <x v="226"/>
    <x v="2"/>
    <x v="3"/>
    <n v="300"/>
    <n v="88.69"/>
    <x v="10"/>
    <s v="USD"/>
    <n v="-463283"/>
    <n v="-300"/>
    <x v="1"/>
    <x v="2"/>
  </r>
  <r>
    <x v="227"/>
    <x v="2"/>
    <x v="2"/>
    <n v="100"/>
    <n v="86.75"/>
    <x v="275"/>
    <s v="USD"/>
    <n v="-454608"/>
    <n v="-100"/>
    <x v="1"/>
    <x v="2"/>
  </r>
  <r>
    <x v="228"/>
    <x v="1"/>
    <x v="12"/>
    <n v="800"/>
    <n v="6.62"/>
    <x v="276"/>
    <s v="USD"/>
    <n v="-459904"/>
    <n v="800"/>
    <x v="1"/>
    <x v="2"/>
  </r>
  <r>
    <x v="229"/>
    <x v="1"/>
    <x v="9"/>
    <n v="1000"/>
    <n v="64.45"/>
    <x v="277"/>
    <s v="USD"/>
    <n v="-524354"/>
    <n v="1000"/>
    <x v="1"/>
    <x v="2"/>
  </r>
  <r>
    <x v="230"/>
    <x v="2"/>
    <x v="10"/>
    <n v="1000"/>
    <n v="3.21"/>
    <x v="278"/>
    <s v="USD"/>
    <n v="-521144"/>
    <n v="-1000"/>
    <x v="1"/>
    <x v="2"/>
  </r>
  <r>
    <x v="231"/>
    <x v="2"/>
    <x v="1"/>
    <n v="300"/>
    <n v="25.57"/>
    <x v="279"/>
    <s v="USD"/>
    <n v="-513473"/>
    <n v="-300"/>
    <x v="1"/>
    <x v="2"/>
  </r>
  <r>
    <x v="232"/>
    <x v="1"/>
    <x v="12"/>
    <n v="200"/>
    <n v="70.510000000000005"/>
    <x v="280"/>
    <s v="USD"/>
    <n v="-527575"/>
    <n v="200"/>
    <x v="1"/>
    <x v="2"/>
  </r>
  <r>
    <x v="233"/>
    <x v="1"/>
    <x v="5"/>
    <n v="300"/>
    <n v="15.59"/>
    <x v="281"/>
    <s v="USD"/>
    <n v="-532252"/>
    <n v="300"/>
    <x v="1"/>
    <x v="2"/>
  </r>
  <r>
    <x v="234"/>
    <x v="1"/>
    <x v="3"/>
    <n v="900"/>
    <n v="16.12"/>
    <x v="282"/>
    <s v="USD"/>
    <n v="-546760"/>
    <n v="900"/>
    <x v="1"/>
    <x v="2"/>
  </r>
  <r>
    <x v="235"/>
    <x v="2"/>
    <x v="5"/>
    <n v="1000"/>
    <n v="90.5"/>
    <x v="283"/>
    <s v="USD"/>
    <n v="-456260"/>
    <n v="-1000"/>
    <x v="1"/>
    <x v="2"/>
  </r>
  <r>
    <x v="236"/>
    <x v="1"/>
    <x v="1"/>
    <n v="300"/>
    <n v="8.35"/>
    <x v="284"/>
    <s v="USD"/>
    <n v="-458765"/>
    <n v="300"/>
    <x v="1"/>
    <x v="2"/>
  </r>
  <r>
    <x v="236"/>
    <x v="1"/>
    <x v="2"/>
    <n v="800"/>
    <n v="16.34"/>
    <x v="285"/>
    <s v="USD"/>
    <n v="-471837"/>
    <n v="800"/>
    <x v="1"/>
    <x v="2"/>
  </r>
  <r>
    <x v="236"/>
    <x v="2"/>
    <x v="9"/>
    <n v="300"/>
    <n v="49.97"/>
    <x v="286"/>
    <s v="USD"/>
    <n v="-456846"/>
    <n v="-300"/>
    <x v="1"/>
    <x v="2"/>
  </r>
  <r>
    <x v="237"/>
    <x v="1"/>
    <x v="13"/>
    <n v="1000"/>
    <n v="60.41"/>
    <x v="287"/>
    <s v="USD"/>
    <n v="-517256"/>
    <n v="1000"/>
    <x v="1"/>
    <x v="2"/>
  </r>
  <r>
    <x v="238"/>
    <x v="2"/>
    <x v="9"/>
    <n v="500"/>
    <n v="50.21"/>
    <x v="288"/>
    <s v="USD"/>
    <n v="-492151"/>
    <n v="-500"/>
    <x v="1"/>
    <x v="2"/>
  </r>
  <r>
    <x v="239"/>
    <x v="1"/>
    <x v="10"/>
    <n v="800"/>
    <n v="29.49"/>
    <x v="289"/>
    <s v="USD"/>
    <n v="-515743"/>
    <n v="800"/>
    <x v="1"/>
    <x v="2"/>
  </r>
  <r>
    <x v="239"/>
    <x v="2"/>
    <x v="6"/>
    <n v="1100"/>
    <n v="62.54"/>
    <x v="290"/>
    <s v="USD"/>
    <n v="-446949"/>
    <n v="-1100"/>
    <x v="1"/>
    <x v="2"/>
  </r>
  <r>
    <x v="239"/>
    <x v="2"/>
    <x v="11"/>
    <n v="600"/>
    <n v="47.42"/>
    <x v="291"/>
    <s v="USD"/>
    <n v="-418497"/>
    <n v="-600"/>
    <x v="1"/>
    <x v="2"/>
  </r>
  <r>
    <x v="240"/>
    <x v="2"/>
    <x v="3"/>
    <n v="1000"/>
    <n v="93.83"/>
    <x v="292"/>
    <s v="USD"/>
    <n v="-324667"/>
    <n v="-1000"/>
    <x v="1"/>
    <x v="2"/>
  </r>
  <r>
    <x v="241"/>
    <x v="2"/>
    <x v="4"/>
    <n v="800"/>
    <n v="63.72"/>
    <x v="293"/>
    <s v="USD"/>
    <n v="-273691"/>
    <n v="-800"/>
    <x v="1"/>
    <x v="2"/>
  </r>
  <r>
    <x v="241"/>
    <x v="1"/>
    <x v="1"/>
    <n v="100"/>
    <n v="30.27"/>
    <x v="294"/>
    <s v="USD"/>
    <n v="-276718"/>
    <n v="100"/>
    <x v="1"/>
    <x v="2"/>
  </r>
  <r>
    <x v="242"/>
    <x v="2"/>
    <x v="7"/>
    <n v="700"/>
    <n v="32.5"/>
    <x v="295"/>
    <s v="USD"/>
    <n v="-253968"/>
    <n v="-700"/>
    <x v="1"/>
    <x v="2"/>
  </r>
  <r>
    <x v="243"/>
    <x v="1"/>
    <x v="12"/>
    <n v="700"/>
    <n v="58.44"/>
    <x v="296"/>
    <s v="USD"/>
    <n v="-294876"/>
    <n v="700"/>
    <x v="1"/>
    <x v="2"/>
  </r>
  <r>
    <x v="243"/>
    <x v="1"/>
    <x v="13"/>
    <n v="600"/>
    <n v="61.09"/>
    <x v="297"/>
    <s v="USD"/>
    <n v="-331530"/>
    <n v="600"/>
    <x v="1"/>
    <x v="2"/>
  </r>
  <r>
    <x v="244"/>
    <x v="1"/>
    <x v="10"/>
    <n v="1000"/>
    <n v="4.3"/>
    <x v="298"/>
    <s v="USD"/>
    <n v="-335830"/>
    <n v="1000"/>
    <x v="1"/>
    <x v="3"/>
  </r>
  <r>
    <x v="245"/>
    <x v="2"/>
    <x v="7"/>
    <n v="1000"/>
    <n v="38.869999999999997"/>
    <x v="299"/>
    <s v="USD"/>
    <n v="-296960"/>
    <n v="-1000"/>
    <x v="1"/>
    <x v="3"/>
  </r>
  <r>
    <x v="246"/>
    <x v="2"/>
    <x v="8"/>
    <n v="1000"/>
    <n v="85.25"/>
    <x v="300"/>
    <s v="USD"/>
    <n v="-211710"/>
    <n v="-1000"/>
    <x v="1"/>
    <x v="3"/>
  </r>
  <r>
    <x v="247"/>
    <x v="1"/>
    <x v="12"/>
    <n v="800"/>
    <n v="17.45"/>
    <x v="301"/>
    <s v="USD"/>
    <n v="-225670"/>
    <n v="800"/>
    <x v="1"/>
    <x v="3"/>
  </r>
  <r>
    <x v="248"/>
    <x v="2"/>
    <x v="1"/>
    <n v="1100"/>
    <n v="29.44"/>
    <x v="302"/>
    <s v="USD"/>
    <n v="-193286"/>
    <n v="-1100"/>
    <x v="1"/>
    <x v="3"/>
  </r>
  <r>
    <x v="249"/>
    <x v="2"/>
    <x v="2"/>
    <n v="300"/>
    <n v="99.87"/>
    <x v="303"/>
    <s v="USD"/>
    <n v="-163325"/>
    <n v="-300"/>
    <x v="1"/>
    <x v="3"/>
  </r>
  <r>
    <x v="250"/>
    <x v="2"/>
    <x v="2"/>
    <n v="500"/>
    <n v="26.16"/>
    <x v="304"/>
    <s v="USD"/>
    <n v="-150245"/>
    <n v="-500"/>
    <x v="1"/>
    <x v="3"/>
  </r>
  <r>
    <x v="251"/>
    <x v="1"/>
    <x v="7"/>
    <n v="1000"/>
    <n v="51.96"/>
    <x v="305"/>
    <s v="USD"/>
    <n v="-202205"/>
    <n v="1000"/>
    <x v="1"/>
    <x v="3"/>
  </r>
  <r>
    <x v="252"/>
    <x v="2"/>
    <x v="5"/>
    <n v="400"/>
    <n v="3.36"/>
    <x v="306"/>
    <s v="USD"/>
    <n v="-200861"/>
    <n v="-400"/>
    <x v="1"/>
    <x v="3"/>
  </r>
  <r>
    <x v="252"/>
    <x v="1"/>
    <x v="3"/>
    <n v="200"/>
    <n v="20.59"/>
    <x v="307"/>
    <s v="USD"/>
    <n v="-204979"/>
    <n v="200"/>
    <x v="1"/>
    <x v="3"/>
  </r>
  <r>
    <x v="253"/>
    <x v="1"/>
    <x v="12"/>
    <n v="100"/>
    <n v="26.68"/>
    <x v="308"/>
    <s v="USD"/>
    <n v="-207647"/>
    <n v="100"/>
    <x v="1"/>
    <x v="3"/>
  </r>
  <r>
    <x v="254"/>
    <x v="2"/>
    <x v="4"/>
    <n v="400"/>
    <n v="68.849999999999994"/>
    <x v="309"/>
    <s v="USD"/>
    <n v="-180107"/>
    <n v="-400"/>
    <x v="1"/>
    <x v="3"/>
  </r>
  <r>
    <x v="255"/>
    <x v="2"/>
    <x v="11"/>
    <n v="800"/>
    <n v="90.32"/>
    <x v="310"/>
    <s v="USD"/>
    <n v="-107851"/>
    <n v="-800"/>
    <x v="1"/>
    <x v="3"/>
  </r>
  <r>
    <x v="256"/>
    <x v="1"/>
    <x v="13"/>
    <n v="900"/>
    <n v="30.99"/>
    <x v="311"/>
    <s v="USD"/>
    <n v="-135742"/>
    <n v="900"/>
    <x v="1"/>
    <x v="3"/>
  </r>
  <r>
    <x v="257"/>
    <x v="1"/>
    <x v="2"/>
    <n v="200"/>
    <n v="84.99"/>
    <x v="312"/>
    <s v="USD"/>
    <n v="-152740"/>
    <n v="200"/>
    <x v="1"/>
    <x v="3"/>
  </r>
  <r>
    <x v="258"/>
    <x v="2"/>
    <x v="5"/>
    <n v="300"/>
    <n v="12.04"/>
    <x v="313"/>
    <s v="USD"/>
    <n v="-149128"/>
    <n v="-300"/>
    <x v="1"/>
    <x v="3"/>
  </r>
  <r>
    <x v="259"/>
    <x v="2"/>
    <x v="1"/>
    <n v="900"/>
    <n v="59.02"/>
    <x v="314"/>
    <s v="USD"/>
    <n v="-96010"/>
    <n v="-900"/>
    <x v="1"/>
    <x v="3"/>
  </r>
  <r>
    <x v="260"/>
    <x v="1"/>
    <x v="8"/>
    <n v="200"/>
    <n v="71.12"/>
    <x v="315"/>
    <s v="USD"/>
    <n v="-110234"/>
    <n v="200"/>
    <x v="1"/>
    <x v="4"/>
  </r>
  <r>
    <x v="260"/>
    <x v="2"/>
    <x v="3"/>
    <n v="700"/>
    <n v="36.47"/>
    <x v="316"/>
    <s v="USD"/>
    <n v="-84705"/>
    <n v="-700"/>
    <x v="1"/>
    <x v="4"/>
  </r>
  <r>
    <x v="261"/>
    <x v="1"/>
    <x v="12"/>
    <n v="800"/>
    <n v="8.52"/>
    <x v="317"/>
    <s v="USD"/>
    <n v="-91521"/>
    <n v="800"/>
    <x v="1"/>
    <x v="4"/>
  </r>
  <r>
    <x v="262"/>
    <x v="1"/>
    <x v="12"/>
    <n v="900"/>
    <n v="75.819999999999993"/>
    <x v="318"/>
    <s v="USD"/>
    <n v="-159759"/>
    <n v="900"/>
    <x v="1"/>
    <x v="4"/>
  </r>
  <r>
    <x v="263"/>
    <x v="2"/>
    <x v="12"/>
    <n v="1000"/>
    <n v="97.74"/>
    <x v="319"/>
    <s v="USD"/>
    <n v="-62019"/>
    <n v="-1000"/>
    <x v="1"/>
    <x v="4"/>
  </r>
  <r>
    <x v="264"/>
    <x v="2"/>
    <x v="5"/>
    <n v="200"/>
    <n v="59.85"/>
    <x v="320"/>
    <s v="USD"/>
    <n v="-50049"/>
    <n v="-200"/>
    <x v="1"/>
    <x v="4"/>
  </r>
  <r>
    <x v="265"/>
    <x v="2"/>
    <x v="13"/>
    <n v="800"/>
    <n v="11.88"/>
    <x v="321"/>
    <s v="USD"/>
    <n v="-40545"/>
    <n v="-800"/>
    <x v="1"/>
    <x v="4"/>
  </r>
  <r>
    <x v="266"/>
    <x v="2"/>
    <x v="2"/>
    <n v="700"/>
    <n v="31.45"/>
    <x v="322"/>
    <s v="USD"/>
    <n v="-18530"/>
    <n v="-700"/>
    <x v="1"/>
    <x v="4"/>
  </r>
  <r>
    <x v="267"/>
    <x v="1"/>
    <x v="6"/>
    <n v="300"/>
    <n v="84.37"/>
    <x v="323"/>
    <s v="USD"/>
    <n v="-43841"/>
    <n v="300"/>
    <x v="1"/>
    <x v="4"/>
  </r>
  <r>
    <x v="268"/>
    <x v="2"/>
    <x v="6"/>
    <n v="500"/>
    <n v="73.55"/>
    <x v="324"/>
    <s v="USD"/>
    <n v="-7066"/>
    <n v="-500"/>
    <x v="1"/>
    <x v="4"/>
  </r>
  <r>
    <x v="268"/>
    <x v="2"/>
    <x v="8"/>
    <n v="700"/>
    <n v="43.12"/>
    <x v="325"/>
    <s v="USD"/>
    <n v="23118"/>
    <n v="-700"/>
    <x v="1"/>
    <x v="4"/>
  </r>
  <r>
    <x v="269"/>
    <x v="1"/>
    <x v="1"/>
    <n v="800"/>
    <n v="1.25"/>
    <x v="326"/>
    <s v="USD"/>
    <n v="22118"/>
    <n v="800"/>
    <x v="1"/>
    <x v="4"/>
  </r>
  <r>
    <x v="269"/>
    <x v="1"/>
    <x v="3"/>
    <n v="800"/>
    <n v="16.059999999999999"/>
    <x v="327"/>
    <s v="USD"/>
    <n v="9270.0000000000018"/>
    <n v="800"/>
    <x v="1"/>
    <x v="4"/>
  </r>
  <r>
    <x v="270"/>
    <x v="2"/>
    <x v="3"/>
    <n v="700"/>
    <n v="82"/>
    <x v="328"/>
    <s v="USD"/>
    <n v="66670"/>
    <n v="-700"/>
    <x v="1"/>
    <x v="4"/>
  </r>
  <r>
    <x v="271"/>
    <x v="2"/>
    <x v="3"/>
    <n v="1100"/>
    <n v="25.8"/>
    <x v="329"/>
    <s v="USD"/>
    <n v="95050"/>
    <n v="-1100"/>
    <x v="1"/>
    <x v="4"/>
  </r>
  <r>
    <x v="272"/>
    <x v="2"/>
    <x v="9"/>
    <n v="200"/>
    <n v="62.13"/>
    <x v="330"/>
    <s v="USD"/>
    <n v="107476"/>
    <n v="-200"/>
    <x v="1"/>
    <x v="4"/>
  </r>
  <r>
    <x v="273"/>
    <x v="2"/>
    <x v="7"/>
    <n v="700"/>
    <n v="38.39"/>
    <x v="331"/>
    <s v="USD"/>
    <n v="134349"/>
    <n v="-700"/>
    <x v="1"/>
    <x v="4"/>
  </r>
  <r>
    <x v="274"/>
    <x v="1"/>
    <x v="1"/>
    <n v="200"/>
    <n v="37.07"/>
    <x v="332"/>
    <s v="USD"/>
    <n v="126935"/>
    <n v="200"/>
    <x v="1"/>
    <x v="4"/>
  </r>
  <r>
    <x v="275"/>
    <x v="1"/>
    <x v="12"/>
    <n v="600"/>
    <n v="77.7"/>
    <x v="333"/>
    <s v="USD"/>
    <n v="80315"/>
    <n v="600"/>
    <x v="1"/>
    <x v="4"/>
  </r>
  <r>
    <x v="276"/>
    <x v="2"/>
    <x v="12"/>
    <n v="1000"/>
    <n v="1.62"/>
    <x v="334"/>
    <s v="USD"/>
    <n v="81935"/>
    <n v="-1000"/>
    <x v="1"/>
    <x v="4"/>
  </r>
  <r>
    <x v="277"/>
    <x v="2"/>
    <x v="13"/>
    <n v="900"/>
    <n v="93.31"/>
    <x v="335"/>
    <s v="USD"/>
    <n v="165914"/>
    <n v="-900"/>
    <x v="1"/>
    <x v="4"/>
  </r>
  <r>
    <x v="278"/>
    <x v="1"/>
    <x v="2"/>
    <n v="1000"/>
    <n v="55.49"/>
    <x v="336"/>
    <s v="USD"/>
    <n v="110424"/>
    <n v="1000"/>
    <x v="1"/>
    <x v="4"/>
  </r>
  <r>
    <x v="279"/>
    <x v="1"/>
    <x v="13"/>
    <n v="1000"/>
    <n v="75.02"/>
    <x v="337"/>
    <s v="USD"/>
    <n v="35404"/>
    <n v="1000"/>
    <x v="1"/>
    <x v="4"/>
  </r>
  <r>
    <x v="280"/>
    <x v="1"/>
    <x v="1"/>
    <n v="800"/>
    <n v="20.8"/>
    <x v="338"/>
    <s v="USD"/>
    <n v="18764"/>
    <n v="800"/>
    <x v="1"/>
    <x v="5"/>
  </r>
  <r>
    <x v="281"/>
    <x v="1"/>
    <x v="8"/>
    <n v="500"/>
    <n v="52.22"/>
    <x v="339"/>
    <s v="USD"/>
    <n v="-7346"/>
    <n v="500"/>
    <x v="1"/>
    <x v="5"/>
  </r>
  <r>
    <x v="281"/>
    <x v="2"/>
    <x v="6"/>
    <n v="800"/>
    <n v="76.900000000000006"/>
    <x v="340"/>
    <s v="USD"/>
    <n v="54174.000000000007"/>
    <n v="-800"/>
    <x v="1"/>
    <x v="5"/>
  </r>
  <r>
    <x v="282"/>
    <x v="2"/>
    <x v="2"/>
    <n v="700"/>
    <n v="2.69"/>
    <x v="341"/>
    <s v="USD"/>
    <n v="56057.000000000007"/>
    <n v="-700"/>
    <x v="1"/>
    <x v="5"/>
  </r>
  <r>
    <x v="283"/>
    <x v="2"/>
    <x v="2"/>
    <n v="500"/>
    <n v="44.46"/>
    <x v="342"/>
    <s v="USD"/>
    <n v="78287"/>
    <n v="-500"/>
    <x v="1"/>
    <x v="5"/>
  </r>
  <r>
    <x v="284"/>
    <x v="2"/>
    <x v="2"/>
    <n v="800"/>
    <n v="69.569999999999993"/>
    <x v="343"/>
    <s v="USD"/>
    <n v="133943"/>
    <n v="-800"/>
    <x v="1"/>
    <x v="5"/>
  </r>
  <r>
    <x v="285"/>
    <x v="2"/>
    <x v="8"/>
    <n v="500"/>
    <n v="31.82"/>
    <x v="344"/>
    <s v="USD"/>
    <n v="149853"/>
    <n v="-500"/>
    <x v="1"/>
    <x v="5"/>
  </r>
  <r>
    <x v="286"/>
    <x v="1"/>
    <x v="9"/>
    <n v="400"/>
    <n v="43.63"/>
    <x v="345"/>
    <s v="USD"/>
    <n v="132401"/>
    <n v="400"/>
    <x v="1"/>
    <x v="5"/>
  </r>
  <r>
    <x v="287"/>
    <x v="1"/>
    <x v="13"/>
    <n v="800"/>
    <n v="54.89"/>
    <x v="346"/>
    <s v="USD"/>
    <n v="88489"/>
    <n v="800"/>
    <x v="1"/>
    <x v="5"/>
  </r>
  <r>
    <x v="288"/>
    <x v="1"/>
    <x v="8"/>
    <n v="600"/>
    <n v="65.19"/>
    <x v="347"/>
    <s v="USD"/>
    <n v="49375"/>
    <n v="600"/>
    <x v="1"/>
    <x v="5"/>
  </r>
  <r>
    <x v="289"/>
    <x v="2"/>
    <x v="11"/>
    <n v="500"/>
    <n v="95.19"/>
    <x v="348"/>
    <s v="USD"/>
    <n v="96970"/>
    <n v="-500"/>
    <x v="1"/>
    <x v="5"/>
  </r>
  <r>
    <x v="290"/>
    <x v="1"/>
    <x v="9"/>
    <n v="1000"/>
    <n v="54.85"/>
    <x v="349"/>
    <s v="USD"/>
    <n v="42120"/>
    <n v="1000"/>
    <x v="1"/>
    <x v="5"/>
  </r>
  <r>
    <x v="291"/>
    <x v="1"/>
    <x v="6"/>
    <n v="900"/>
    <n v="29.41"/>
    <x v="350"/>
    <s v="USD"/>
    <n v="15651"/>
    <n v="900"/>
    <x v="1"/>
    <x v="5"/>
  </r>
  <r>
    <x v="292"/>
    <x v="2"/>
    <x v="7"/>
    <n v="500"/>
    <n v="56.93"/>
    <x v="351"/>
    <s v="USD"/>
    <n v="44116"/>
    <n v="-500"/>
    <x v="1"/>
    <x v="5"/>
  </r>
  <r>
    <x v="293"/>
    <x v="2"/>
    <x v="8"/>
    <n v="200"/>
    <n v="88.72"/>
    <x v="352"/>
    <s v="USD"/>
    <n v="61860"/>
    <n v="-200"/>
    <x v="1"/>
    <x v="5"/>
  </r>
  <r>
    <x v="294"/>
    <x v="2"/>
    <x v="1"/>
    <n v="400"/>
    <n v="35.69"/>
    <x v="353"/>
    <s v="USD"/>
    <n v="76136"/>
    <n v="-400"/>
    <x v="1"/>
    <x v="5"/>
  </r>
  <r>
    <x v="294"/>
    <x v="2"/>
    <x v="5"/>
    <n v="500"/>
    <n v="86.12"/>
    <x v="354"/>
    <s v="USD"/>
    <n v="119196"/>
    <n v="-500"/>
    <x v="1"/>
    <x v="5"/>
  </r>
  <r>
    <x v="295"/>
    <x v="1"/>
    <x v="1"/>
    <n v="1000"/>
    <n v="66.069999999999993"/>
    <x v="355"/>
    <s v="USD"/>
    <n v="53126"/>
    <n v="1000"/>
    <x v="1"/>
    <x v="5"/>
  </r>
  <r>
    <x v="295"/>
    <x v="2"/>
    <x v="8"/>
    <n v="800"/>
    <n v="87.99"/>
    <x v="356"/>
    <s v="USD"/>
    <n v="123518"/>
    <n v="-800"/>
    <x v="1"/>
    <x v="5"/>
  </r>
  <r>
    <x v="296"/>
    <x v="1"/>
    <x v="1"/>
    <n v="800"/>
    <n v="96.82"/>
    <x v="357"/>
    <s v="USD"/>
    <n v="46062"/>
    <n v="800"/>
    <x v="1"/>
    <x v="5"/>
  </r>
  <r>
    <x v="297"/>
    <x v="2"/>
    <x v="4"/>
    <n v="400"/>
    <n v="6.59"/>
    <x v="358"/>
    <s v="USD"/>
    <n v="48698"/>
    <n v="-400"/>
    <x v="1"/>
    <x v="5"/>
  </r>
  <r>
    <x v="298"/>
    <x v="2"/>
    <x v="8"/>
    <n v="400"/>
    <n v="77.12"/>
    <x v="359"/>
    <s v="USD"/>
    <n v="79546"/>
    <n v="-400"/>
    <x v="1"/>
    <x v="6"/>
  </r>
  <r>
    <x v="299"/>
    <x v="2"/>
    <x v="4"/>
    <n v="400"/>
    <n v="80.25"/>
    <x v="360"/>
    <s v="USD"/>
    <n v="111646"/>
    <n v="-400"/>
    <x v="1"/>
    <x v="6"/>
  </r>
  <r>
    <x v="300"/>
    <x v="2"/>
    <x v="3"/>
    <n v="800"/>
    <n v="26.08"/>
    <x v="361"/>
    <s v="USD"/>
    <n v="132510"/>
    <n v="-800"/>
    <x v="1"/>
    <x v="6"/>
  </r>
  <r>
    <x v="301"/>
    <x v="2"/>
    <x v="11"/>
    <n v="500"/>
    <n v="1.0900000000000001"/>
    <x v="362"/>
    <s v="USD"/>
    <n v="133055"/>
    <n v="-500"/>
    <x v="1"/>
    <x v="6"/>
  </r>
  <r>
    <x v="302"/>
    <x v="1"/>
    <x v="4"/>
    <n v="500"/>
    <n v="31.53"/>
    <x v="363"/>
    <s v="USD"/>
    <n v="117290"/>
    <n v="500"/>
    <x v="1"/>
    <x v="6"/>
  </r>
  <r>
    <x v="303"/>
    <x v="2"/>
    <x v="1"/>
    <n v="400"/>
    <n v="7.47"/>
    <x v="364"/>
    <s v="USD"/>
    <n v="120278"/>
    <n v="-400"/>
    <x v="1"/>
    <x v="6"/>
  </r>
  <r>
    <x v="304"/>
    <x v="1"/>
    <x v="9"/>
    <n v="800"/>
    <n v="80.510000000000005"/>
    <x v="365"/>
    <s v="USD"/>
    <n v="55869.999999999993"/>
    <n v="800"/>
    <x v="1"/>
    <x v="6"/>
  </r>
  <r>
    <x v="305"/>
    <x v="2"/>
    <x v="10"/>
    <n v="400"/>
    <n v="94.43"/>
    <x v="366"/>
    <s v="USD"/>
    <n v="93642"/>
    <n v="-400"/>
    <x v="1"/>
    <x v="6"/>
  </r>
  <r>
    <x v="306"/>
    <x v="2"/>
    <x v="2"/>
    <n v="500"/>
    <n v="71.06"/>
    <x v="367"/>
    <s v="USD"/>
    <n v="129172"/>
    <n v="-500"/>
    <x v="1"/>
    <x v="6"/>
  </r>
  <r>
    <x v="307"/>
    <x v="1"/>
    <x v="10"/>
    <n v="200"/>
    <n v="37.92"/>
    <x v="368"/>
    <s v="USD"/>
    <n v="121588"/>
    <n v="200"/>
    <x v="1"/>
    <x v="6"/>
  </r>
  <r>
    <x v="308"/>
    <x v="2"/>
    <x v="13"/>
    <n v="800"/>
    <n v="5.24"/>
    <x v="369"/>
    <s v="USD"/>
    <n v="125780"/>
    <n v="-800"/>
    <x v="1"/>
    <x v="6"/>
  </r>
  <r>
    <x v="309"/>
    <x v="2"/>
    <x v="4"/>
    <n v="300"/>
    <n v="90.98"/>
    <x v="370"/>
    <s v="USD"/>
    <n v="153074"/>
    <n v="-300"/>
    <x v="1"/>
    <x v="6"/>
  </r>
  <r>
    <x v="310"/>
    <x v="1"/>
    <x v="9"/>
    <n v="500"/>
    <n v="58.75"/>
    <x v="371"/>
    <s v="USD"/>
    <n v="123699"/>
    <n v="500"/>
    <x v="1"/>
    <x v="6"/>
  </r>
  <r>
    <x v="311"/>
    <x v="2"/>
    <x v="7"/>
    <n v="300"/>
    <n v="37.450000000000003"/>
    <x v="372"/>
    <s v="USD"/>
    <n v="134934"/>
    <n v="-300"/>
    <x v="1"/>
    <x v="6"/>
  </r>
  <r>
    <x v="312"/>
    <x v="1"/>
    <x v="5"/>
    <n v="600"/>
    <n v="88.67"/>
    <x v="373"/>
    <s v="USD"/>
    <n v="81732"/>
    <n v="600"/>
    <x v="1"/>
    <x v="6"/>
  </r>
  <r>
    <x v="313"/>
    <x v="1"/>
    <x v="8"/>
    <n v="1000"/>
    <n v="19.57"/>
    <x v="374"/>
    <s v="USD"/>
    <n v="62162"/>
    <n v="1000"/>
    <x v="1"/>
    <x v="7"/>
  </r>
  <r>
    <x v="314"/>
    <x v="1"/>
    <x v="5"/>
    <n v="200"/>
    <n v="76.08"/>
    <x v="375"/>
    <s v="USD"/>
    <n v="46946"/>
    <n v="200"/>
    <x v="1"/>
    <x v="7"/>
  </r>
  <r>
    <x v="315"/>
    <x v="2"/>
    <x v="7"/>
    <n v="600"/>
    <n v="60.41"/>
    <x v="376"/>
    <s v="USD"/>
    <n v="83192"/>
    <n v="-600"/>
    <x v="1"/>
    <x v="7"/>
  </r>
  <r>
    <x v="316"/>
    <x v="2"/>
    <x v="11"/>
    <n v="600"/>
    <n v="25.6"/>
    <x v="377"/>
    <s v="USD"/>
    <n v="98552"/>
    <n v="-600"/>
    <x v="1"/>
    <x v="7"/>
  </r>
  <r>
    <x v="317"/>
    <x v="2"/>
    <x v="7"/>
    <n v="1100"/>
    <n v="7.38"/>
    <x v="378"/>
    <s v="USD"/>
    <n v="106670"/>
    <n v="-1100"/>
    <x v="1"/>
    <x v="7"/>
  </r>
  <r>
    <x v="318"/>
    <x v="1"/>
    <x v="5"/>
    <n v="300"/>
    <n v="77.569999999999993"/>
    <x v="379"/>
    <s v="USD"/>
    <n v="83399"/>
    <n v="300"/>
    <x v="1"/>
    <x v="7"/>
  </r>
  <r>
    <x v="318"/>
    <x v="2"/>
    <x v="9"/>
    <n v="700"/>
    <n v="68.290000000000006"/>
    <x v="380"/>
    <s v="USD"/>
    <n v="131202"/>
    <n v="-700"/>
    <x v="1"/>
    <x v="7"/>
  </r>
  <r>
    <x v="319"/>
    <x v="2"/>
    <x v="10"/>
    <n v="1000"/>
    <n v="19.010000000000002"/>
    <x v="381"/>
    <s v="USD"/>
    <n v="150212"/>
    <n v="-1000"/>
    <x v="1"/>
    <x v="7"/>
  </r>
  <r>
    <x v="320"/>
    <x v="2"/>
    <x v="8"/>
    <n v="700"/>
    <n v="59.2"/>
    <x v="382"/>
    <s v="USD"/>
    <n v="191652"/>
    <n v="-700"/>
    <x v="1"/>
    <x v="7"/>
  </r>
  <r>
    <x v="321"/>
    <x v="2"/>
    <x v="7"/>
    <n v="900"/>
    <n v="85.15"/>
    <x v="383"/>
    <s v="USD"/>
    <n v="268287"/>
    <n v="-900"/>
    <x v="1"/>
    <x v="7"/>
  </r>
  <r>
    <x v="322"/>
    <x v="1"/>
    <x v="10"/>
    <n v="300"/>
    <n v="31.66"/>
    <x v="384"/>
    <s v="USD"/>
    <n v="258789"/>
    <n v="300"/>
    <x v="1"/>
    <x v="7"/>
  </r>
  <r>
    <x v="322"/>
    <x v="1"/>
    <x v="8"/>
    <n v="800"/>
    <n v="91.86"/>
    <x v="385"/>
    <s v="USD"/>
    <n v="185301"/>
    <n v="800"/>
    <x v="1"/>
    <x v="7"/>
  </r>
  <r>
    <x v="323"/>
    <x v="2"/>
    <x v="6"/>
    <n v="400"/>
    <n v="23.49"/>
    <x v="386"/>
    <s v="USD"/>
    <n v="194697"/>
    <n v="-400"/>
    <x v="1"/>
    <x v="7"/>
  </r>
  <r>
    <x v="324"/>
    <x v="2"/>
    <x v="2"/>
    <n v="1000"/>
    <n v="84.58"/>
    <x v="387"/>
    <s v="USD"/>
    <n v="279277"/>
    <n v="-1000"/>
    <x v="1"/>
    <x v="7"/>
  </r>
  <r>
    <x v="325"/>
    <x v="1"/>
    <x v="11"/>
    <n v="900"/>
    <n v="61.67"/>
    <x v="388"/>
    <s v="USD"/>
    <n v="223774"/>
    <n v="900"/>
    <x v="1"/>
    <x v="7"/>
  </r>
  <r>
    <x v="326"/>
    <x v="2"/>
    <x v="3"/>
    <n v="700"/>
    <n v="79.42"/>
    <x v="389"/>
    <s v="USD"/>
    <n v="279368"/>
    <n v="-700"/>
    <x v="1"/>
    <x v="7"/>
  </r>
  <r>
    <x v="326"/>
    <x v="1"/>
    <x v="3"/>
    <n v="600"/>
    <n v="70.55"/>
    <x v="390"/>
    <s v="USD"/>
    <n v="237038"/>
    <n v="600"/>
    <x v="1"/>
    <x v="7"/>
  </r>
  <r>
    <x v="327"/>
    <x v="1"/>
    <x v="10"/>
    <n v="100"/>
    <n v="86.18"/>
    <x v="391"/>
    <s v="USD"/>
    <n v="228420"/>
    <n v="100"/>
    <x v="1"/>
    <x v="7"/>
  </r>
  <r>
    <x v="328"/>
    <x v="1"/>
    <x v="12"/>
    <n v="1100"/>
    <n v="18.22"/>
    <x v="392"/>
    <s v="USD"/>
    <n v="208378"/>
    <n v="1100"/>
    <x v="1"/>
    <x v="7"/>
  </r>
  <r>
    <x v="329"/>
    <x v="2"/>
    <x v="7"/>
    <n v="400"/>
    <n v="42.35"/>
    <x v="393"/>
    <s v="USD"/>
    <n v="225318"/>
    <n v="-400"/>
    <x v="1"/>
    <x v="8"/>
  </r>
  <r>
    <x v="330"/>
    <x v="2"/>
    <x v="10"/>
    <n v="200"/>
    <n v="37.68"/>
    <x v="394"/>
    <s v="USD"/>
    <n v="232854"/>
    <n v="-200"/>
    <x v="1"/>
    <x v="8"/>
  </r>
  <r>
    <x v="330"/>
    <x v="2"/>
    <x v="9"/>
    <n v="400"/>
    <n v="63.53"/>
    <x v="395"/>
    <s v="USD"/>
    <n v="258266"/>
    <n v="-400"/>
    <x v="1"/>
    <x v="8"/>
  </r>
  <r>
    <x v="330"/>
    <x v="2"/>
    <x v="7"/>
    <n v="600"/>
    <n v="68.19"/>
    <x v="396"/>
    <s v="USD"/>
    <n v="299180"/>
    <n v="-600"/>
    <x v="1"/>
    <x v="8"/>
  </r>
  <r>
    <x v="331"/>
    <x v="2"/>
    <x v="11"/>
    <n v="200"/>
    <n v="40.29"/>
    <x v="397"/>
    <s v="USD"/>
    <n v="307238"/>
    <n v="-200"/>
    <x v="1"/>
    <x v="8"/>
  </r>
  <r>
    <x v="332"/>
    <x v="2"/>
    <x v="12"/>
    <n v="500"/>
    <n v="90.63"/>
    <x v="116"/>
    <s v="USD"/>
    <n v="352553"/>
    <n v="-500"/>
    <x v="1"/>
    <x v="8"/>
  </r>
  <r>
    <x v="332"/>
    <x v="1"/>
    <x v="7"/>
    <n v="900"/>
    <n v="83.12"/>
    <x v="398"/>
    <s v="USD"/>
    <n v="277745"/>
    <n v="900"/>
    <x v="1"/>
    <x v="8"/>
  </r>
  <r>
    <x v="333"/>
    <x v="2"/>
    <x v="11"/>
    <n v="1100"/>
    <n v="28.93"/>
    <x v="399"/>
    <s v="USD"/>
    <n v="309568"/>
    <n v="-1100"/>
    <x v="1"/>
    <x v="8"/>
  </r>
  <r>
    <x v="334"/>
    <x v="2"/>
    <x v="5"/>
    <n v="700"/>
    <n v="8.75"/>
    <x v="400"/>
    <s v="USD"/>
    <n v="315693"/>
    <n v="-700"/>
    <x v="1"/>
    <x v="8"/>
  </r>
  <r>
    <x v="335"/>
    <x v="2"/>
    <x v="6"/>
    <n v="800"/>
    <n v="52.03"/>
    <x v="401"/>
    <s v="USD"/>
    <n v="357317"/>
    <n v="-800"/>
    <x v="1"/>
    <x v="8"/>
  </r>
  <r>
    <x v="336"/>
    <x v="2"/>
    <x v="10"/>
    <n v="900"/>
    <n v="56.92"/>
    <x v="402"/>
    <s v="USD"/>
    <n v="408545"/>
    <n v="-900"/>
    <x v="1"/>
    <x v="8"/>
  </r>
  <r>
    <x v="337"/>
    <x v="2"/>
    <x v="7"/>
    <n v="500"/>
    <n v="30.76"/>
    <x v="403"/>
    <s v="USD"/>
    <n v="423925"/>
    <n v="-500"/>
    <x v="1"/>
    <x v="8"/>
  </r>
  <r>
    <x v="338"/>
    <x v="2"/>
    <x v="3"/>
    <n v="600"/>
    <n v="10.029999999999999"/>
    <x v="404"/>
    <s v="USD"/>
    <n v="429943"/>
    <n v="-600"/>
    <x v="1"/>
    <x v="8"/>
  </r>
  <r>
    <x v="339"/>
    <x v="1"/>
    <x v="8"/>
    <n v="700"/>
    <n v="14.62"/>
    <x v="405"/>
    <s v="USD"/>
    <n v="419709"/>
    <n v="700"/>
    <x v="1"/>
    <x v="8"/>
  </r>
  <r>
    <x v="340"/>
    <x v="2"/>
    <x v="11"/>
    <n v="900"/>
    <n v="51.72"/>
    <x v="406"/>
    <s v="USD"/>
    <n v="466257"/>
    <n v="-900"/>
    <x v="1"/>
    <x v="8"/>
  </r>
  <r>
    <x v="341"/>
    <x v="2"/>
    <x v="5"/>
    <n v="700"/>
    <n v="8.57"/>
    <x v="407"/>
    <s v="USD"/>
    <n v="472256"/>
    <n v="-700"/>
    <x v="1"/>
    <x v="8"/>
  </r>
  <r>
    <x v="341"/>
    <x v="1"/>
    <x v="10"/>
    <n v="1000"/>
    <n v="0.57999999999999996"/>
    <x v="408"/>
    <s v="USD"/>
    <n v="471676"/>
    <n v="1000"/>
    <x v="1"/>
    <x v="8"/>
  </r>
  <r>
    <x v="342"/>
    <x v="1"/>
    <x v="6"/>
    <n v="600"/>
    <n v="58.89"/>
    <x v="409"/>
    <s v="USD"/>
    <n v="436342"/>
    <n v="600"/>
    <x v="1"/>
    <x v="8"/>
  </r>
  <r>
    <x v="343"/>
    <x v="2"/>
    <x v="11"/>
    <n v="500"/>
    <n v="53.94"/>
    <x v="410"/>
    <s v="USD"/>
    <n v="463312"/>
    <n v="-500"/>
    <x v="1"/>
    <x v="8"/>
  </r>
  <r>
    <x v="344"/>
    <x v="1"/>
    <x v="9"/>
    <n v="400"/>
    <n v="58.26"/>
    <x v="411"/>
    <s v="USD"/>
    <n v="440008"/>
    <n v="400"/>
    <x v="1"/>
    <x v="9"/>
  </r>
  <r>
    <x v="345"/>
    <x v="1"/>
    <x v="10"/>
    <n v="800"/>
    <n v="54.85"/>
    <x v="412"/>
    <s v="USD"/>
    <n v="396128"/>
    <n v="800"/>
    <x v="1"/>
    <x v="9"/>
  </r>
  <r>
    <x v="346"/>
    <x v="1"/>
    <x v="6"/>
    <n v="1100"/>
    <n v="57.35"/>
    <x v="413"/>
    <s v="USD"/>
    <n v="333043"/>
    <n v="1100"/>
    <x v="1"/>
    <x v="9"/>
  </r>
  <r>
    <x v="347"/>
    <x v="1"/>
    <x v="12"/>
    <n v="600"/>
    <n v="42.54"/>
    <x v="414"/>
    <s v="USD"/>
    <n v="307519"/>
    <n v="600"/>
    <x v="1"/>
    <x v="9"/>
  </r>
  <r>
    <x v="348"/>
    <x v="1"/>
    <x v="11"/>
    <n v="600"/>
    <n v="71.150000000000006"/>
    <x v="415"/>
    <s v="USD"/>
    <n v="264829"/>
    <n v="600"/>
    <x v="1"/>
    <x v="9"/>
  </r>
  <r>
    <x v="349"/>
    <x v="2"/>
    <x v="5"/>
    <n v="200"/>
    <n v="65.89"/>
    <x v="416"/>
    <s v="USD"/>
    <n v="278007"/>
    <n v="-200"/>
    <x v="1"/>
    <x v="9"/>
  </r>
  <r>
    <x v="350"/>
    <x v="1"/>
    <x v="7"/>
    <n v="700"/>
    <n v="80.94"/>
    <x v="417"/>
    <s v="USD"/>
    <n v="221349"/>
    <n v="700"/>
    <x v="1"/>
    <x v="9"/>
  </r>
  <r>
    <x v="351"/>
    <x v="1"/>
    <x v="12"/>
    <n v="800"/>
    <n v="72.459999999999994"/>
    <x v="418"/>
    <s v="USD"/>
    <n v="163381"/>
    <n v="800"/>
    <x v="1"/>
    <x v="9"/>
  </r>
  <r>
    <x v="352"/>
    <x v="1"/>
    <x v="3"/>
    <n v="900"/>
    <n v="65.8"/>
    <x v="419"/>
    <s v="USD"/>
    <n v="104161"/>
    <n v="900"/>
    <x v="1"/>
    <x v="9"/>
  </r>
  <r>
    <x v="353"/>
    <x v="2"/>
    <x v="7"/>
    <n v="900"/>
    <n v="82.17"/>
    <x v="420"/>
    <s v="USD"/>
    <n v="178114"/>
    <n v="-900"/>
    <x v="1"/>
    <x v="9"/>
  </r>
  <r>
    <x v="354"/>
    <x v="1"/>
    <x v="10"/>
    <n v="900"/>
    <n v="42.11"/>
    <x v="421"/>
    <s v="USD"/>
    <n v="140215"/>
    <n v="900"/>
    <x v="1"/>
    <x v="9"/>
  </r>
  <r>
    <x v="355"/>
    <x v="1"/>
    <x v="11"/>
    <n v="1000"/>
    <n v="85.08"/>
    <x v="422"/>
    <s v="USD"/>
    <n v="55135"/>
    <n v="1000"/>
    <x v="1"/>
    <x v="9"/>
  </r>
  <r>
    <x v="356"/>
    <x v="2"/>
    <x v="10"/>
    <n v="400"/>
    <n v="69.3"/>
    <x v="423"/>
    <s v="USD"/>
    <n v="82855"/>
    <n v="-400"/>
    <x v="1"/>
    <x v="9"/>
  </r>
  <r>
    <x v="357"/>
    <x v="1"/>
    <x v="9"/>
    <n v="300"/>
    <n v="17.02"/>
    <x v="424"/>
    <s v="USD"/>
    <n v="77749"/>
    <n v="300"/>
    <x v="1"/>
    <x v="9"/>
  </r>
  <r>
    <x v="358"/>
    <x v="1"/>
    <x v="5"/>
    <n v="900"/>
    <n v="92.08"/>
    <x v="425"/>
    <s v="USD"/>
    <n v="-5123"/>
    <n v="900"/>
    <x v="1"/>
    <x v="9"/>
  </r>
  <r>
    <x v="359"/>
    <x v="2"/>
    <x v="6"/>
    <n v="400"/>
    <n v="11.45"/>
    <x v="426"/>
    <s v="USD"/>
    <n v="-543"/>
    <n v="-400"/>
    <x v="1"/>
    <x v="9"/>
  </r>
  <r>
    <x v="360"/>
    <x v="2"/>
    <x v="8"/>
    <n v="800"/>
    <n v="20.72"/>
    <x v="427"/>
    <s v="USD"/>
    <n v="16033"/>
    <n v="-800"/>
    <x v="1"/>
    <x v="9"/>
  </r>
  <r>
    <x v="361"/>
    <x v="2"/>
    <x v="1"/>
    <n v="1000"/>
    <n v="47.35"/>
    <x v="428"/>
    <s v="USD"/>
    <n v="63383"/>
    <n v="-1000"/>
    <x v="1"/>
    <x v="9"/>
  </r>
  <r>
    <x v="362"/>
    <x v="1"/>
    <x v="6"/>
    <n v="300"/>
    <n v="66.22"/>
    <x v="429"/>
    <s v="USD"/>
    <n v="43517"/>
    <n v="300"/>
    <x v="1"/>
    <x v="9"/>
  </r>
  <r>
    <x v="363"/>
    <x v="2"/>
    <x v="1"/>
    <n v="1000"/>
    <n v="38.86"/>
    <x v="430"/>
    <s v="USD"/>
    <n v="82377"/>
    <n v="-1000"/>
    <x v="1"/>
    <x v="10"/>
  </r>
  <r>
    <x v="364"/>
    <x v="2"/>
    <x v="5"/>
    <n v="300"/>
    <n v="45.27"/>
    <x v="431"/>
    <s v="USD"/>
    <n v="95958"/>
    <n v="-300"/>
    <x v="1"/>
    <x v="10"/>
  </r>
  <r>
    <x v="364"/>
    <x v="2"/>
    <x v="10"/>
    <n v="900"/>
    <n v="97.65"/>
    <x v="432"/>
    <s v="USD"/>
    <n v="183843"/>
    <n v="-900"/>
    <x v="1"/>
    <x v="10"/>
  </r>
  <r>
    <x v="365"/>
    <x v="2"/>
    <x v="4"/>
    <n v="300"/>
    <n v="28.29"/>
    <x v="433"/>
    <s v="USD"/>
    <n v="192330"/>
    <n v="-300"/>
    <x v="1"/>
    <x v="10"/>
  </r>
  <r>
    <x v="366"/>
    <x v="1"/>
    <x v="6"/>
    <n v="400"/>
    <n v="95.69"/>
    <x v="434"/>
    <s v="USD"/>
    <n v="154054"/>
    <n v="400"/>
    <x v="1"/>
    <x v="10"/>
  </r>
  <r>
    <x v="367"/>
    <x v="2"/>
    <x v="9"/>
    <n v="300"/>
    <n v="24.64"/>
    <x v="435"/>
    <s v="USD"/>
    <n v="161446"/>
    <n v="-300"/>
    <x v="1"/>
    <x v="10"/>
  </r>
  <r>
    <x v="368"/>
    <x v="1"/>
    <x v="8"/>
    <n v="1000"/>
    <n v="38.68"/>
    <x v="436"/>
    <s v="USD"/>
    <n v="122766"/>
    <n v="1000"/>
    <x v="1"/>
    <x v="10"/>
  </r>
  <r>
    <x v="369"/>
    <x v="2"/>
    <x v="1"/>
    <n v="300"/>
    <n v="68.680000000000007"/>
    <x v="437"/>
    <s v="USD"/>
    <n v="143370"/>
    <n v="-300"/>
    <x v="1"/>
    <x v="10"/>
  </r>
  <r>
    <x v="370"/>
    <x v="1"/>
    <x v="4"/>
    <n v="400"/>
    <n v="38.119999999999997"/>
    <x v="438"/>
    <s v="USD"/>
    <n v="128122"/>
    <n v="400"/>
    <x v="1"/>
    <x v="10"/>
  </r>
  <r>
    <x v="371"/>
    <x v="1"/>
    <x v="6"/>
    <n v="300"/>
    <n v="57.76"/>
    <x v="439"/>
    <s v="USD"/>
    <n v="110794"/>
    <n v="300"/>
    <x v="1"/>
    <x v="10"/>
  </r>
  <r>
    <x v="372"/>
    <x v="2"/>
    <x v="11"/>
    <n v="700"/>
    <n v="57.85"/>
    <x v="440"/>
    <s v="USD"/>
    <n v="151289"/>
    <n v="-700"/>
    <x v="1"/>
    <x v="10"/>
  </r>
  <r>
    <x v="373"/>
    <x v="1"/>
    <x v="8"/>
    <n v="100"/>
    <n v="10.74"/>
    <x v="441"/>
    <s v="USD"/>
    <n v="150215"/>
    <n v="100"/>
    <x v="1"/>
    <x v="10"/>
  </r>
  <r>
    <x v="373"/>
    <x v="1"/>
    <x v="13"/>
    <n v="300"/>
    <n v="3.06"/>
    <x v="442"/>
    <s v="USD"/>
    <n v="149297"/>
    <n v="300"/>
    <x v="1"/>
    <x v="10"/>
  </r>
  <r>
    <x v="373"/>
    <x v="1"/>
    <x v="10"/>
    <n v="1000"/>
    <n v="98.46"/>
    <x v="443"/>
    <s v="USD"/>
    <n v="50837"/>
    <n v="1000"/>
    <x v="1"/>
    <x v="10"/>
  </r>
  <r>
    <x v="374"/>
    <x v="2"/>
    <x v="5"/>
    <n v="600"/>
    <n v="69.23"/>
    <x v="444"/>
    <s v="USD"/>
    <n v="92375"/>
    <n v="-600"/>
    <x v="1"/>
    <x v="10"/>
  </r>
  <r>
    <x v="375"/>
    <x v="2"/>
    <x v="2"/>
    <n v="800"/>
    <n v="27.56"/>
    <x v="445"/>
    <s v="USD"/>
    <n v="114423"/>
    <n v="-800"/>
    <x v="1"/>
    <x v="10"/>
  </r>
  <r>
    <x v="376"/>
    <x v="2"/>
    <x v="10"/>
    <n v="500"/>
    <n v="1.64"/>
    <x v="446"/>
    <s v="USD"/>
    <n v="115243"/>
    <n v="-500"/>
    <x v="1"/>
    <x v="10"/>
  </r>
  <r>
    <x v="376"/>
    <x v="2"/>
    <x v="5"/>
    <n v="300"/>
    <n v="50.39"/>
    <x v="447"/>
    <s v="USD"/>
    <n v="130360"/>
    <n v="-300"/>
    <x v="1"/>
    <x v="10"/>
  </r>
  <r>
    <x v="377"/>
    <x v="1"/>
    <x v="12"/>
    <n v="600"/>
    <n v="5.58"/>
    <x v="448"/>
    <s v="USD"/>
    <n v="127012"/>
    <n v="600"/>
    <x v="1"/>
    <x v="10"/>
  </r>
  <r>
    <x v="378"/>
    <x v="2"/>
    <x v="13"/>
    <n v="400"/>
    <n v="85.81"/>
    <x v="449"/>
    <s v="USD"/>
    <n v="161336"/>
    <n v="-400"/>
    <x v="1"/>
    <x v="10"/>
  </r>
  <r>
    <x v="379"/>
    <x v="2"/>
    <x v="6"/>
    <n v="800"/>
    <n v="44.96"/>
    <x v="450"/>
    <s v="USD"/>
    <n v="197304"/>
    <n v="-800"/>
    <x v="1"/>
    <x v="10"/>
  </r>
  <r>
    <x v="380"/>
    <x v="2"/>
    <x v="10"/>
    <n v="1100"/>
    <n v="84.52"/>
    <x v="451"/>
    <s v="USD"/>
    <n v="290276"/>
    <n v="-1100"/>
    <x v="1"/>
    <x v="11"/>
  </r>
  <r>
    <x v="381"/>
    <x v="2"/>
    <x v="8"/>
    <n v="300"/>
    <n v="70.48"/>
    <x v="452"/>
    <s v="USD"/>
    <n v="311420"/>
    <n v="-300"/>
    <x v="1"/>
    <x v="11"/>
  </r>
  <r>
    <x v="382"/>
    <x v="2"/>
    <x v="9"/>
    <n v="400"/>
    <n v="50.27"/>
    <x v="453"/>
    <s v="USD"/>
    <n v="331528"/>
    <n v="-400"/>
    <x v="1"/>
    <x v="11"/>
  </r>
  <r>
    <x v="383"/>
    <x v="2"/>
    <x v="5"/>
    <n v="900"/>
    <n v="14.59"/>
    <x v="454"/>
    <s v="USD"/>
    <n v="344659"/>
    <n v="-900"/>
    <x v="1"/>
    <x v="11"/>
  </r>
  <r>
    <x v="384"/>
    <x v="1"/>
    <x v="7"/>
    <n v="500"/>
    <n v="87.86"/>
    <x v="455"/>
    <s v="USD"/>
    <n v="300729"/>
    <n v="500"/>
    <x v="1"/>
    <x v="11"/>
  </r>
  <r>
    <x v="385"/>
    <x v="1"/>
    <x v="5"/>
    <n v="500"/>
    <n v="31.89"/>
    <x v="456"/>
    <s v="USD"/>
    <n v="284784"/>
    <n v="500"/>
    <x v="1"/>
    <x v="11"/>
  </r>
  <r>
    <x v="386"/>
    <x v="1"/>
    <x v="5"/>
    <n v="300"/>
    <n v="76.91"/>
    <x v="457"/>
    <s v="USD"/>
    <n v="261711"/>
    <n v="300"/>
    <x v="1"/>
    <x v="11"/>
  </r>
  <r>
    <x v="387"/>
    <x v="2"/>
    <x v="13"/>
    <n v="400"/>
    <n v="91.88"/>
    <x v="458"/>
    <s v="USD"/>
    <n v="298463"/>
    <n v="-400"/>
    <x v="1"/>
    <x v="11"/>
  </r>
  <r>
    <x v="388"/>
    <x v="1"/>
    <x v="9"/>
    <n v="600"/>
    <n v="34.56"/>
    <x v="459"/>
    <s v="USD"/>
    <n v="277727"/>
    <n v="600"/>
    <x v="1"/>
    <x v="11"/>
  </r>
  <r>
    <x v="389"/>
    <x v="1"/>
    <x v="3"/>
    <n v="700"/>
    <n v="75.209999999999994"/>
    <x v="460"/>
    <s v="USD"/>
    <n v="225080"/>
    <n v="700"/>
    <x v="1"/>
    <x v="11"/>
  </r>
  <r>
    <x v="389"/>
    <x v="2"/>
    <x v="3"/>
    <n v="200"/>
    <n v="1.29"/>
    <x v="461"/>
    <s v="USD"/>
    <n v="225338"/>
    <n v="-200"/>
    <x v="1"/>
    <x v="11"/>
  </r>
  <r>
    <x v="389"/>
    <x v="2"/>
    <x v="8"/>
    <n v="1000"/>
    <n v="41.72"/>
    <x v="462"/>
    <s v="USD"/>
    <n v="267058"/>
    <n v="-1000"/>
    <x v="1"/>
    <x v="11"/>
  </r>
  <r>
    <x v="390"/>
    <x v="1"/>
    <x v="7"/>
    <n v="900"/>
    <n v="8.1999999999999993"/>
    <x v="463"/>
    <s v="USD"/>
    <n v="259678"/>
    <n v="900"/>
    <x v="1"/>
    <x v="11"/>
  </r>
  <r>
    <x v="391"/>
    <x v="1"/>
    <x v="8"/>
    <n v="1000"/>
    <n v="56.45"/>
    <x v="464"/>
    <s v="USD"/>
    <n v="203228"/>
    <n v="1000"/>
    <x v="1"/>
    <x v="11"/>
  </r>
  <r>
    <x v="391"/>
    <x v="1"/>
    <x v="10"/>
    <n v="300"/>
    <n v="9.98"/>
    <x v="465"/>
    <s v="USD"/>
    <n v="200234"/>
    <n v="300"/>
    <x v="1"/>
    <x v="11"/>
  </r>
  <r>
    <x v="392"/>
    <x v="1"/>
    <x v="3"/>
    <n v="900"/>
    <n v="19.29"/>
    <x v="466"/>
    <s v="USD"/>
    <n v="182873"/>
    <n v="900"/>
    <x v="1"/>
    <x v="11"/>
  </r>
  <r>
    <x v="392"/>
    <x v="1"/>
    <x v="5"/>
    <n v="500"/>
    <n v="25.25"/>
    <x v="467"/>
    <s v="USD"/>
    <n v="170248"/>
    <n v="500"/>
    <x v="1"/>
    <x v="11"/>
  </r>
  <r>
    <x v="393"/>
    <x v="1"/>
    <x v="7"/>
    <n v="700"/>
    <n v="66.400000000000006"/>
    <x v="468"/>
    <s v="USD"/>
    <n v="123768"/>
    <n v="700"/>
    <x v="1"/>
    <x v="11"/>
  </r>
  <r>
    <x v="394"/>
    <x v="2"/>
    <x v="8"/>
    <n v="100"/>
    <n v="85.91"/>
    <x v="469"/>
    <s v="USD"/>
    <n v="132359"/>
    <n v="-100"/>
    <x v="1"/>
    <x v="11"/>
  </r>
  <r>
    <x v="394"/>
    <x v="1"/>
    <x v="6"/>
    <n v="500"/>
    <n v="13.25"/>
    <x v="470"/>
    <s v="USD"/>
    <n v="125734"/>
    <n v="500"/>
    <x v="1"/>
    <x v="11"/>
  </r>
  <r>
    <x v="395"/>
    <x v="2"/>
    <x v="3"/>
    <n v="900"/>
    <n v="86.21"/>
    <x v="471"/>
    <s v="USD"/>
    <n v="203323"/>
    <n v="-900"/>
    <x v="1"/>
    <x v="11"/>
  </r>
  <r>
    <x v="395"/>
    <x v="1"/>
    <x v="10"/>
    <n v="1000"/>
    <n v="1.95"/>
    <x v="472"/>
    <s v="USD"/>
    <n v="201373"/>
    <n v="1000"/>
    <x v="1"/>
    <x v="11"/>
  </r>
  <r>
    <x v="396"/>
    <x v="1"/>
    <x v="5"/>
    <n v="200"/>
    <n v="33.82"/>
    <x v="473"/>
    <s v="USD"/>
    <n v="194609"/>
    <n v="200"/>
    <x v="1"/>
    <x v="11"/>
  </r>
  <r>
    <x v="397"/>
    <x v="2"/>
    <x v="11"/>
    <n v="400"/>
    <n v="50.81"/>
    <x v="474"/>
    <s v="USD"/>
    <n v="214933"/>
    <n v="-400"/>
    <x v="1"/>
    <x v="11"/>
  </r>
  <r>
    <x v="398"/>
    <x v="1"/>
    <x v="7"/>
    <n v="400"/>
    <n v="35.51"/>
    <x v="475"/>
    <s v="USD"/>
    <n v="200729"/>
    <n v="400"/>
    <x v="1"/>
    <x v="11"/>
  </r>
  <r>
    <x v="399"/>
    <x v="1"/>
    <x v="4"/>
    <n v="1100"/>
    <n v="57.3"/>
    <x v="476"/>
    <s v="USD"/>
    <n v="137699"/>
    <n v="1100"/>
    <x v="1"/>
    <x v="11"/>
  </r>
  <r>
    <x v="400"/>
    <x v="1"/>
    <x v="3"/>
    <n v="400"/>
    <n v="35.880000000000003"/>
    <x v="477"/>
    <s v="USD"/>
    <n v="123347"/>
    <n v="400"/>
    <x v="1"/>
    <x v="11"/>
  </r>
  <r>
    <x v="401"/>
    <x v="2"/>
    <x v="10"/>
    <n v="300"/>
    <n v="41.73"/>
    <x v="478"/>
    <s v="USD"/>
    <n v="135866"/>
    <n v="-300"/>
    <x v="2"/>
    <x v="0"/>
  </r>
  <r>
    <x v="402"/>
    <x v="2"/>
    <x v="9"/>
    <n v="100"/>
    <n v="88.4"/>
    <x v="479"/>
    <s v="USD"/>
    <n v="144706"/>
    <n v="-100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Ticker">
  <location ref="A5:C35" firstHeaderRow="0" firstDataRow="1" firstDataCol="1" rowPageCount="2" colPageCount="1"/>
  <pivotFields count="13">
    <pivotField axis="axisRow" numFmtId="14" showAll="0">
      <items count="6">
        <item x="0"/>
        <item x="1"/>
        <item x="2"/>
        <item x="3"/>
        <item x="4"/>
        <item t="default"/>
      </items>
    </pivotField>
    <pivotField axis="axisRow" multipleItemSelectionAllowed="1" showAll="0">
      <items count="4">
        <item x="1"/>
        <item h="1" x="0"/>
        <item x="2"/>
        <item t="default"/>
      </items>
    </pivotField>
    <pivotField axis="axisRow" showAll="0">
      <items count="15">
        <item x="7"/>
        <item x="5"/>
        <item x="13"/>
        <item x="10"/>
        <item x="4"/>
        <item x="8"/>
        <item x="6"/>
        <item x="3"/>
        <item x="9"/>
        <item x="12"/>
        <item x="11"/>
        <item x="2"/>
        <item x="1"/>
        <item x="0"/>
        <item t="default"/>
      </items>
    </pivotField>
    <pivotField showAll="0"/>
    <pivotField showAll="0"/>
    <pivotField dataField="1" numFmtId="164" showAll="0"/>
    <pivotField showAll="0"/>
    <pivotField numFmtId="164" showAll="0"/>
    <pivotField dataField="1" showAll="0"/>
    <pivotField axis="axisPage" showAll="0">
      <items count="4">
        <item x="0"/>
        <item x="1"/>
        <item x="2"/>
        <item t="default"/>
      </items>
    </pivotField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h="1" x="8"/>
        <item h="1" x="9"/>
        <item h="1" x="10"/>
        <item h="1" x="11"/>
        <item t="default"/>
      </items>
    </pivotField>
    <pivotField dragToRow="0" dragToCol="0" dragToPage="0" showAll="0" defaultSubtotal="0"/>
    <pivotField dragToRow="0" dragToCol="0" dragToPage="0" showAll="0" defaultSubtotal="0"/>
  </pivotFields>
  <rowFields count="3">
    <field x="0"/>
    <field x="1"/>
    <field x="2"/>
  </rowFields>
  <rowItems count="30"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grand">
      <x/>
    </i>
  </rowItems>
  <colFields count="1">
    <field x="-2"/>
  </colFields>
  <colItems count="2">
    <i>
      <x/>
    </i>
    <i i="1">
      <x v="1"/>
    </i>
  </colItems>
  <pageFields count="2">
    <pageField fld="9" item="0" hier="-1"/>
    <pageField fld="10" hier="-1"/>
  </pageFields>
  <dataFields count="2">
    <dataField name="Quantity" fld="8" baseField="2" baseItem="0"/>
    <dataField name="Sum of Amount" fld="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K485" totalsRowShown="0" headerRowDxfId="12" dataDxfId="11">
  <autoFilter ref="A3:K485"/>
  <tableColumns count="11">
    <tableColumn id="1" name="Date" dataDxfId="10"/>
    <tableColumn id="2" name="Transaction" dataDxfId="9"/>
    <tableColumn id="3" name="Item" dataDxfId="8"/>
    <tableColumn id="4" name="Number" dataDxfId="7"/>
    <tableColumn id="5" name="Price" dataDxfId="6"/>
    <tableColumn id="6" name="Amount" dataDxfId="5"/>
    <tableColumn id="7" name="Currency" dataDxfId="4"/>
    <tableColumn id="8" name="Balance" dataDxfId="3"/>
    <tableColumn id="9" name="Number +/-" dataDxfId="2">
      <calculatedColumnFormula>IF(Table1[[#This Row],[Transaction]]="Buy",Table1[[#This Row],[Number]],IF(Table1[[#This Row],[Transaction]]="Sell",Table1[[#This Row],[Number]]*-1,""))</calculatedColumnFormula>
    </tableColumn>
    <tableColumn id="10" name="Year" dataDxfId="1">
      <calculatedColumnFormula>YEAR(Table1[[#This Row],[Date]])</calculatedColumnFormula>
    </tableColumn>
    <tableColumn id="11" name="Month" dataDxfId="0">
      <calculatedColumnFormula>MONTH(Table1[[#This Row],[Date]])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71"/>
  <sheetViews>
    <sheetView zoomScale="80" zoomScaleNormal="80" workbookViewId="0">
      <selection activeCell="J4" sqref="J4"/>
    </sheetView>
  </sheetViews>
  <sheetFormatPr defaultRowHeight="15" x14ac:dyDescent="0.25"/>
  <cols>
    <col min="1" max="1" width="12.42578125" bestFit="1" customWidth="1"/>
    <col min="2" max="2" width="14.7109375" bestFit="1" customWidth="1"/>
    <col min="3" max="3" width="8.7109375" bestFit="1" customWidth="1"/>
    <col min="4" max="4" width="11.85546875" bestFit="1" customWidth="1"/>
    <col min="5" max="5" width="9" bestFit="1" customWidth="1"/>
    <col min="6" max="6" width="13.140625" bestFit="1" customWidth="1"/>
    <col min="7" max="7" width="12.42578125" bestFit="1" customWidth="1"/>
    <col min="8" max="8" width="13.140625" bestFit="1" customWidth="1"/>
    <col min="9" max="9" width="15.85546875" style="6" bestFit="1" customWidth="1"/>
    <col min="10" max="10" width="7.28515625" bestFit="1" customWidth="1"/>
    <col min="11" max="11" width="9.28515625" bestFit="1" customWidth="1"/>
  </cols>
  <sheetData>
    <row r="3" spans="1:11" x14ac:dyDescent="0.25">
      <c r="A3" s="2" t="s">
        <v>0</v>
      </c>
      <c r="B3" s="2" t="s">
        <v>1</v>
      </c>
      <c r="C3" s="2" t="s">
        <v>2</v>
      </c>
      <c r="D3" s="2" t="s">
        <v>5</v>
      </c>
      <c r="E3" s="2" t="s">
        <v>4</v>
      </c>
      <c r="F3" s="2" t="s">
        <v>3</v>
      </c>
      <c r="G3" s="2" t="s">
        <v>6</v>
      </c>
      <c r="H3" s="2" t="s">
        <v>7</v>
      </c>
      <c r="I3" s="6" t="s">
        <v>25</v>
      </c>
      <c r="J3" s="5" t="s">
        <v>26</v>
      </c>
      <c r="K3" s="5" t="s">
        <v>27</v>
      </c>
    </row>
    <row r="4" spans="1:11" x14ac:dyDescent="0.25">
      <c r="A4" s="3">
        <v>40545</v>
      </c>
      <c r="B4" s="2" t="s">
        <v>8</v>
      </c>
      <c r="C4" s="2"/>
      <c r="D4" s="2"/>
      <c r="E4" s="4"/>
      <c r="F4" s="4">
        <v>100000</v>
      </c>
      <c r="G4" s="4" t="s">
        <v>9</v>
      </c>
      <c r="H4" s="4">
        <v>100000</v>
      </c>
      <c r="I4" s="6" t="str">
        <f>IF(Table1[[#This Row],[Transaction]]="Buy",Table1[[#This Row],[Number]],IF(Table1[[#This Row],[Transaction]]="Sell",Table1[[#This Row],[Number]]*-1,""))</f>
        <v/>
      </c>
      <c r="J4" s="5">
        <f>YEAR(Table1[[#This Row],[Date]])</f>
        <v>2011</v>
      </c>
      <c r="K4" s="5">
        <f>MONTH(Table1[[#This Row],[Date]])</f>
        <v>1</v>
      </c>
    </row>
    <row r="5" spans="1:11" x14ac:dyDescent="0.25">
      <c r="A5" s="3">
        <v>40548</v>
      </c>
      <c r="B5" s="2" t="s">
        <v>10</v>
      </c>
      <c r="C5" s="2" t="s">
        <v>21</v>
      </c>
      <c r="D5" s="2">
        <v>300</v>
      </c>
      <c r="E5" s="4">
        <v>58.46</v>
      </c>
      <c r="F5" s="4">
        <f>IF(Table1[[#This Row],[Transaction]]="Buy",Table1[[#This Row],[Number]]*Table1[[#This Row],[Price]]*-1,Table1[[#This Row],[Number]]*Table1[[#This Row],[Price]])</f>
        <v>-17538</v>
      </c>
      <c r="G5" s="2" t="s">
        <v>9</v>
      </c>
      <c r="H5" s="4">
        <f>H4+Table1[[#This Row],[Amount]]</f>
        <v>82462</v>
      </c>
      <c r="I5" s="6">
        <f>IF(Table1[[#This Row],[Transaction]]="Buy",Table1[[#This Row],[Number]],IF(Table1[[#This Row],[Transaction]]="Sell",Table1[[#This Row],[Number]]*-1,""))</f>
        <v>300</v>
      </c>
      <c r="J5" s="5">
        <f>YEAR(Table1[[#This Row],[Date]])</f>
        <v>2011</v>
      </c>
      <c r="K5" s="5">
        <f>MONTH(Table1[[#This Row],[Date]])</f>
        <v>1</v>
      </c>
    </row>
    <row r="6" spans="1:11" x14ac:dyDescent="0.25">
      <c r="A6" s="3">
        <v>40550</v>
      </c>
      <c r="B6" s="2" t="s">
        <v>10</v>
      </c>
      <c r="C6" s="2" t="s">
        <v>22</v>
      </c>
      <c r="D6" s="2">
        <v>500</v>
      </c>
      <c r="E6" s="4">
        <v>78.48</v>
      </c>
      <c r="F6" s="4">
        <f>IF(Table1[[#This Row],[Transaction]]="Buy",Table1[[#This Row],[Number]]*Table1[[#This Row],[Price]]*-1,Table1[[#This Row],[Number]]*Table1[[#This Row],[Price]])</f>
        <v>-39240</v>
      </c>
      <c r="G6" s="2" t="s">
        <v>9</v>
      </c>
      <c r="H6" s="4">
        <f>H5+Table1[[#This Row],[Amount]]</f>
        <v>43222</v>
      </c>
      <c r="I6" s="6">
        <f>IF(Table1[[#This Row],[Transaction]]="Buy",Table1[[#This Row],[Number]],IF(Table1[[#This Row],[Transaction]]="Sell",Table1[[#This Row],[Number]]*-1,""))</f>
        <v>500</v>
      </c>
      <c r="J6" s="5">
        <f>YEAR(Table1[[#This Row],[Date]])</f>
        <v>2011</v>
      </c>
      <c r="K6" s="5">
        <f>MONTH(Table1[[#This Row],[Date]])</f>
        <v>1</v>
      </c>
    </row>
    <row r="7" spans="1:11" x14ac:dyDescent="0.25">
      <c r="A7" s="3">
        <v>40552</v>
      </c>
      <c r="B7" s="2" t="s">
        <v>10</v>
      </c>
      <c r="C7" s="2" t="s">
        <v>22</v>
      </c>
      <c r="D7" s="2">
        <v>300</v>
      </c>
      <c r="E7" s="4">
        <v>40.1</v>
      </c>
      <c r="F7" s="4">
        <f>IF(Table1[[#This Row],[Transaction]]="Buy",Table1[[#This Row],[Number]]*Table1[[#This Row],[Price]]*-1,Table1[[#This Row],[Number]]*Table1[[#This Row],[Price]])</f>
        <v>-12030</v>
      </c>
      <c r="G7" s="2" t="s">
        <v>9</v>
      </c>
      <c r="H7" s="4">
        <f>H6+Table1[[#This Row],[Amount]]</f>
        <v>31192</v>
      </c>
      <c r="I7" s="6">
        <f>IF(Table1[[#This Row],[Transaction]]="Buy",Table1[[#This Row],[Number]],IF(Table1[[#This Row],[Transaction]]="Sell",Table1[[#This Row],[Number]]*-1,""))</f>
        <v>300</v>
      </c>
      <c r="J7" s="5">
        <f>YEAR(Table1[[#This Row],[Date]])</f>
        <v>2011</v>
      </c>
      <c r="K7" s="5">
        <f>MONTH(Table1[[#This Row],[Date]])</f>
        <v>1</v>
      </c>
    </row>
    <row r="8" spans="1:11" x14ac:dyDescent="0.25">
      <c r="A8" s="3">
        <v>40555</v>
      </c>
      <c r="B8" s="2" t="s">
        <v>11</v>
      </c>
      <c r="C8" s="2" t="s">
        <v>16</v>
      </c>
      <c r="D8" s="2">
        <v>1000</v>
      </c>
      <c r="E8" s="4">
        <v>73.92</v>
      </c>
      <c r="F8" s="4">
        <f>IF(Table1[[#This Row],[Transaction]]="Buy",Table1[[#This Row],[Number]]*Table1[[#This Row],[Price]]*-1,Table1[[#This Row],[Number]]*Table1[[#This Row],[Price]])</f>
        <v>73920</v>
      </c>
      <c r="G8" s="2" t="s">
        <v>9</v>
      </c>
      <c r="H8" s="4">
        <f>H7+Table1[[#This Row],[Amount]]</f>
        <v>105112</v>
      </c>
      <c r="I8" s="6">
        <f>IF(Table1[[#This Row],[Transaction]]="Buy",Table1[[#This Row],[Number]],IF(Table1[[#This Row],[Transaction]]="Sell",Table1[[#This Row],[Number]]*-1,""))</f>
        <v>-1000</v>
      </c>
      <c r="J8" s="5">
        <f>YEAR(Table1[[#This Row],[Date]])</f>
        <v>2011</v>
      </c>
      <c r="K8" s="5">
        <f>MONTH(Table1[[#This Row],[Date]])</f>
        <v>1</v>
      </c>
    </row>
    <row r="9" spans="1:11" x14ac:dyDescent="0.25">
      <c r="A9" s="3">
        <v>40557</v>
      </c>
      <c r="B9" s="2" t="s">
        <v>11</v>
      </c>
      <c r="C9" s="2" t="s">
        <v>24</v>
      </c>
      <c r="D9" s="2">
        <v>700</v>
      </c>
      <c r="E9" s="4">
        <v>78.72</v>
      </c>
      <c r="F9" s="4">
        <f>IF(Table1[[#This Row],[Transaction]]="Buy",Table1[[#This Row],[Number]]*Table1[[#This Row],[Price]]*-1,Table1[[#This Row],[Number]]*Table1[[#This Row],[Price]])</f>
        <v>55104</v>
      </c>
      <c r="G9" s="2" t="s">
        <v>9</v>
      </c>
      <c r="H9" s="4">
        <f>H8+Table1[[#This Row],[Amount]]</f>
        <v>160216</v>
      </c>
      <c r="I9" s="6">
        <f>IF(Table1[[#This Row],[Transaction]]="Buy",Table1[[#This Row],[Number]],IF(Table1[[#This Row],[Transaction]]="Sell",Table1[[#This Row],[Number]]*-1,""))</f>
        <v>-700</v>
      </c>
      <c r="J9" s="5">
        <f>YEAR(Table1[[#This Row],[Date]])</f>
        <v>2011</v>
      </c>
      <c r="K9" s="5">
        <f>MONTH(Table1[[#This Row],[Date]])</f>
        <v>1</v>
      </c>
    </row>
    <row r="10" spans="1:11" x14ac:dyDescent="0.25">
      <c r="A10" s="3">
        <v>40560</v>
      </c>
      <c r="B10" s="2" t="s">
        <v>11</v>
      </c>
      <c r="C10" s="2" t="s">
        <v>13</v>
      </c>
      <c r="D10" s="2">
        <v>200</v>
      </c>
      <c r="E10" s="4">
        <v>94.56</v>
      </c>
      <c r="F10" s="4">
        <f>IF(Table1[[#This Row],[Transaction]]="Buy",Table1[[#This Row],[Number]]*Table1[[#This Row],[Price]]*-1,Table1[[#This Row],[Number]]*Table1[[#This Row],[Price]])</f>
        <v>18912</v>
      </c>
      <c r="G10" s="2" t="s">
        <v>9</v>
      </c>
      <c r="H10" s="4">
        <f>H9+Table1[[#This Row],[Amount]]</f>
        <v>179128</v>
      </c>
      <c r="I10" s="6">
        <f>IF(Table1[[#This Row],[Transaction]]="Buy",Table1[[#This Row],[Number]],IF(Table1[[#This Row],[Transaction]]="Sell",Table1[[#This Row],[Number]]*-1,""))</f>
        <v>-200</v>
      </c>
      <c r="J10" s="5">
        <f>YEAR(Table1[[#This Row],[Date]])</f>
        <v>2011</v>
      </c>
      <c r="K10" s="5">
        <f>MONTH(Table1[[#This Row],[Date]])</f>
        <v>1</v>
      </c>
    </row>
    <row r="11" spans="1:11" x14ac:dyDescent="0.25">
      <c r="A11" s="3">
        <v>40562</v>
      </c>
      <c r="B11" s="2" t="s">
        <v>10</v>
      </c>
      <c r="C11" s="2" t="s">
        <v>15</v>
      </c>
      <c r="D11" s="2">
        <v>300</v>
      </c>
      <c r="E11" s="4">
        <v>85.13</v>
      </c>
      <c r="F11" s="4">
        <f>IF(Table1[[#This Row],[Transaction]]="Buy",Table1[[#This Row],[Number]]*Table1[[#This Row],[Price]]*-1,Table1[[#This Row],[Number]]*Table1[[#This Row],[Price]])</f>
        <v>-25539</v>
      </c>
      <c r="G11" s="2" t="s">
        <v>9</v>
      </c>
      <c r="H11" s="4">
        <f>H10+Table1[[#This Row],[Amount]]</f>
        <v>153589</v>
      </c>
      <c r="I11" s="6">
        <f>IF(Table1[[#This Row],[Transaction]]="Buy",Table1[[#This Row],[Number]],IF(Table1[[#This Row],[Transaction]]="Sell",Table1[[#This Row],[Number]]*-1,""))</f>
        <v>300</v>
      </c>
      <c r="J11" s="5">
        <f>YEAR(Table1[[#This Row],[Date]])</f>
        <v>2011</v>
      </c>
      <c r="K11" s="5">
        <f>MONTH(Table1[[#This Row],[Date]])</f>
        <v>1</v>
      </c>
    </row>
    <row r="12" spans="1:11" x14ac:dyDescent="0.25">
      <c r="A12" s="3">
        <v>40562</v>
      </c>
      <c r="B12" s="2" t="s">
        <v>10</v>
      </c>
      <c r="C12" s="2" t="s">
        <v>12</v>
      </c>
      <c r="D12" s="2">
        <v>300</v>
      </c>
      <c r="E12" s="4">
        <v>46.93</v>
      </c>
      <c r="F12" s="4">
        <f>IF(Table1[[#This Row],[Transaction]]="Buy",Table1[[#This Row],[Number]]*Table1[[#This Row],[Price]]*-1,Table1[[#This Row],[Number]]*Table1[[#This Row],[Price]])</f>
        <v>-14079</v>
      </c>
      <c r="G12" s="2" t="s">
        <v>9</v>
      </c>
      <c r="H12" s="4">
        <f>H11+Table1[[#This Row],[Amount]]</f>
        <v>139510</v>
      </c>
      <c r="I12" s="6">
        <f>IF(Table1[[#This Row],[Transaction]]="Buy",Table1[[#This Row],[Number]],IF(Table1[[#This Row],[Transaction]]="Sell",Table1[[#This Row],[Number]]*-1,""))</f>
        <v>300</v>
      </c>
      <c r="J12" s="5">
        <f>YEAR(Table1[[#This Row],[Date]])</f>
        <v>2011</v>
      </c>
      <c r="K12" s="5">
        <f>MONTH(Table1[[#This Row],[Date]])</f>
        <v>1</v>
      </c>
    </row>
    <row r="13" spans="1:11" x14ac:dyDescent="0.25">
      <c r="A13" s="3">
        <v>40563</v>
      </c>
      <c r="B13" s="2" t="s">
        <v>11</v>
      </c>
      <c r="C13" s="2" t="s">
        <v>14</v>
      </c>
      <c r="D13" s="2">
        <v>700</v>
      </c>
      <c r="E13" s="4">
        <v>36.86</v>
      </c>
      <c r="F13" s="4">
        <f>IF(Table1[[#This Row],[Transaction]]="Buy",Table1[[#This Row],[Number]]*Table1[[#This Row],[Price]]*-1,Table1[[#This Row],[Number]]*Table1[[#This Row],[Price]])</f>
        <v>25802</v>
      </c>
      <c r="G13" s="2" t="s">
        <v>9</v>
      </c>
      <c r="H13" s="4">
        <f>H12+Table1[[#This Row],[Amount]]</f>
        <v>165312</v>
      </c>
      <c r="I13" s="6">
        <f>IF(Table1[[#This Row],[Transaction]]="Buy",Table1[[#This Row],[Number]],IF(Table1[[#This Row],[Transaction]]="Sell",Table1[[#This Row],[Number]]*-1,""))</f>
        <v>-700</v>
      </c>
      <c r="J13" s="5">
        <f>YEAR(Table1[[#This Row],[Date]])</f>
        <v>2011</v>
      </c>
      <c r="K13" s="5">
        <f>MONTH(Table1[[#This Row],[Date]])</f>
        <v>1</v>
      </c>
    </row>
    <row r="14" spans="1:11" x14ac:dyDescent="0.25">
      <c r="A14" s="3">
        <v>40565</v>
      </c>
      <c r="B14" s="2" t="s">
        <v>11</v>
      </c>
      <c r="C14" s="2" t="s">
        <v>13</v>
      </c>
      <c r="D14" s="2">
        <v>700</v>
      </c>
      <c r="E14" s="4">
        <v>38.01</v>
      </c>
      <c r="F14" s="4">
        <f>IF(Table1[[#This Row],[Transaction]]="Buy",Table1[[#This Row],[Number]]*Table1[[#This Row],[Price]]*-1,Table1[[#This Row],[Number]]*Table1[[#This Row],[Price]])</f>
        <v>26607</v>
      </c>
      <c r="G14" s="2" t="s">
        <v>9</v>
      </c>
      <c r="H14" s="4">
        <f>H13+Table1[[#This Row],[Amount]]</f>
        <v>191919</v>
      </c>
      <c r="I14" s="6">
        <f>IF(Table1[[#This Row],[Transaction]]="Buy",Table1[[#This Row],[Number]],IF(Table1[[#This Row],[Transaction]]="Sell",Table1[[#This Row],[Number]]*-1,""))</f>
        <v>-700</v>
      </c>
      <c r="J14" s="5">
        <f>YEAR(Table1[[#This Row],[Date]])</f>
        <v>2011</v>
      </c>
      <c r="K14" s="5">
        <f>MONTH(Table1[[#This Row],[Date]])</f>
        <v>1</v>
      </c>
    </row>
    <row r="15" spans="1:11" x14ac:dyDescent="0.25">
      <c r="A15" s="3">
        <v>40565</v>
      </c>
      <c r="B15" s="2" t="s">
        <v>10</v>
      </c>
      <c r="C15" s="2" t="s">
        <v>19</v>
      </c>
      <c r="D15" s="2">
        <v>700</v>
      </c>
      <c r="E15" s="4">
        <v>93.8</v>
      </c>
      <c r="F15" s="4">
        <f>IF(Table1[[#This Row],[Transaction]]="Buy",Table1[[#This Row],[Number]]*Table1[[#This Row],[Price]]*-1,Table1[[#This Row],[Number]]*Table1[[#This Row],[Price]])</f>
        <v>-65660</v>
      </c>
      <c r="G15" s="2" t="s">
        <v>9</v>
      </c>
      <c r="H15" s="4">
        <f>H14+Table1[[#This Row],[Amount]]</f>
        <v>126259</v>
      </c>
      <c r="I15" s="6">
        <f>IF(Table1[[#This Row],[Transaction]]="Buy",Table1[[#This Row],[Number]],IF(Table1[[#This Row],[Transaction]]="Sell",Table1[[#This Row],[Number]]*-1,""))</f>
        <v>700</v>
      </c>
      <c r="J15" s="5">
        <f>YEAR(Table1[[#This Row],[Date]])</f>
        <v>2011</v>
      </c>
      <c r="K15" s="5">
        <f>MONTH(Table1[[#This Row],[Date]])</f>
        <v>1</v>
      </c>
    </row>
    <row r="16" spans="1:11" x14ac:dyDescent="0.25">
      <c r="A16" s="3">
        <v>40568</v>
      </c>
      <c r="B16" s="2" t="s">
        <v>11</v>
      </c>
      <c r="C16" s="2" t="s">
        <v>14</v>
      </c>
      <c r="D16" s="2">
        <v>900</v>
      </c>
      <c r="E16" s="4">
        <v>18.600000000000001</v>
      </c>
      <c r="F16" s="4">
        <f>IF(Table1[[#This Row],[Transaction]]="Buy",Table1[[#This Row],[Number]]*Table1[[#This Row],[Price]]*-1,Table1[[#This Row],[Number]]*Table1[[#This Row],[Price]])</f>
        <v>16740</v>
      </c>
      <c r="G16" s="2" t="s">
        <v>9</v>
      </c>
      <c r="H16" s="4">
        <f>H15+Table1[[#This Row],[Amount]]</f>
        <v>142999</v>
      </c>
      <c r="I16" s="6">
        <f>IF(Table1[[#This Row],[Transaction]]="Buy",Table1[[#This Row],[Number]],IF(Table1[[#This Row],[Transaction]]="Sell",Table1[[#This Row],[Number]]*-1,""))</f>
        <v>-900</v>
      </c>
      <c r="J16" s="5">
        <f>YEAR(Table1[[#This Row],[Date]])</f>
        <v>2011</v>
      </c>
      <c r="K16" s="5">
        <f>MONTH(Table1[[#This Row],[Date]])</f>
        <v>1</v>
      </c>
    </row>
    <row r="17" spans="1:11" x14ac:dyDescent="0.25">
      <c r="A17" s="3">
        <v>40571</v>
      </c>
      <c r="B17" s="2" t="s">
        <v>10</v>
      </c>
      <c r="C17" s="2" t="s">
        <v>16</v>
      </c>
      <c r="D17" s="2">
        <v>200</v>
      </c>
      <c r="E17" s="4">
        <v>47.57</v>
      </c>
      <c r="F17" s="4">
        <f>IF(Table1[[#This Row],[Transaction]]="Buy",Table1[[#This Row],[Number]]*Table1[[#This Row],[Price]]*-1,Table1[[#This Row],[Number]]*Table1[[#This Row],[Price]])</f>
        <v>-9514</v>
      </c>
      <c r="G17" s="2" t="s">
        <v>9</v>
      </c>
      <c r="H17" s="4">
        <f>H16+Table1[[#This Row],[Amount]]</f>
        <v>133485</v>
      </c>
      <c r="I17" s="6">
        <f>IF(Table1[[#This Row],[Transaction]]="Buy",Table1[[#This Row],[Number]],IF(Table1[[#This Row],[Transaction]]="Sell",Table1[[#This Row],[Number]]*-1,""))</f>
        <v>200</v>
      </c>
      <c r="J17" s="5">
        <f>YEAR(Table1[[#This Row],[Date]])</f>
        <v>2011</v>
      </c>
      <c r="K17" s="5">
        <f>MONTH(Table1[[#This Row],[Date]])</f>
        <v>1</v>
      </c>
    </row>
    <row r="18" spans="1:11" x14ac:dyDescent="0.25">
      <c r="A18" s="3">
        <v>40573</v>
      </c>
      <c r="B18" s="2" t="s">
        <v>10</v>
      </c>
      <c r="C18" s="2" t="s">
        <v>22</v>
      </c>
      <c r="D18" s="2">
        <v>200</v>
      </c>
      <c r="E18" s="4">
        <v>33.54</v>
      </c>
      <c r="F18" s="4">
        <f>IF(Table1[[#This Row],[Transaction]]="Buy",Table1[[#This Row],[Number]]*Table1[[#This Row],[Price]]*-1,Table1[[#This Row],[Number]]*Table1[[#This Row],[Price]])</f>
        <v>-6708</v>
      </c>
      <c r="G18" s="2" t="s">
        <v>9</v>
      </c>
      <c r="H18" s="4">
        <f>H17+Table1[[#This Row],[Amount]]</f>
        <v>126777</v>
      </c>
      <c r="I18" s="6">
        <f>IF(Table1[[#This Row],[Transaction]]="Buy",Table1[[#This Row],[Number]],IF(Table1[[#This Row],[Transaction]]="Sell",Table1[[#This Row],[Number]]*-1,""))</f>
        <v>200</v>
      </c>
      <c r="J18" s="5">
        <f>YEAR(Table1[[#This Row],[Date]])</f>
        <v>2011</v>
      </c>
      <c r="K18" s="5">
        <f>MONTH(Table1[[#This Row],[Date]])</f>
        <v>1</v>
      </c>
    </row>
    <row r="19" spans="1:11" x14ac:dyDescent="0.25">
      <c r="A19" s="3">
        <v>40575</v>
      </c>
      <c r="B19" s="2" t="s">
        <v>10</v>
      </c>
      <c r="C19" s="2" t="s">
        <v>15</v>
      </c>
      <c r="D19" s="2">
        <v>1000</v>
      </c>
      <c r="E19" s="4">
        <v>18.420000000000002</v>
      </c>
      <c r="F19" s="4">
        <f>IF(Table1[[#This Row],[Transaction]]="Buy",Table1[[#This Row],[Number]]*Table1[[#This Row],[Price]]*-1,Table1[[#This Row],[Number]]*Table1[[#This Row],[Price]])</f>
        <v>-18420</v>
      </c>
      <c r="G19" s="2" t="s">
        <v>9</v>
      </c>
      <c r="H19" s="4">
        <f>H18+Table1[[#This Row],[Amount]]</f>
        <v>108357</v>
      </c>
      <c r="I19" s="6">
        <f>IF(Table1[[#This Row],[Transaction]]="Buy",Table1[[#This Row],[Number]],IF(Table1[[#This Row],[Transaction]]="Sell",Table1[[#This Row],[Number]]*-1,""))</f>
        <v>1000</v>
      </c>
      <c r="J19" s="5">
        <f>YEAR(Table1[[#This Row],[Date]])</f>
        <v>2011</v>
      </c>
      <c r="K19" s="5">
        <f>MONTH(Table1[[#This Row],[Date]])</f>
        <v>2</v>
      </c>
    </row>
    <row r="20" spans="1:11" x14ac:dyDescent="0.25">
      <c r="A20" s="3">
        <v>40577</v>
      </c>
      <c r="B20" s="2" t="s">
        <v>11</v>
      </c>
      <c r="C20" s="2" t="s">
        <v>14</v>
      </c>
      <c r="D20" s="2">
        <v>1000</v>
      </c>
      <c r="E20" s="4">
        <v>43.86</v>
      </c>
      <c r="F20" s="4">
        <f>IF(Table1[[#This Row],[Transaction]]="Buy",Table1[[#This Row],[Number]]*Table1[[#This Row],[Price]]*-1,Table1[[#This Row],[Number]]*Table1[[#This Row],[Price]])</f>
        <v>43860</v>
      </c>
      <c r="G20" s="2" t="s">
        <v>9</v>
      </c>
      <c r="H20" s="4">
        <f>H19+Table1[[#This Row],[Amount]]</f>
        <v>152217</v>
      </c>
      <c r="I20" s="6">
        <f>IF(Table1[[#This Row],[Transaction]]="Buy",Table1[[#This Row],[Number]],IF(Table1[[#This Row],[Transaction]]="Sell",Table1[[#This Row],[Number]]*-1,""))</f>
        <v>-1000</v>
      </c>
      <c r="J20" s="5">
        <f>YEAR(Table1[[#This Row],[Date]])</f>
        <v>2011</v>
      </c>
      <c r="K20" s="5">
        <f>MONTH(Table1[[#This Row],[Date]])</f>
        <v>2</v>
      </c>
    </row>
    <row r="21" spans="1:11" x14ac:dyDescent="0.25">
      <c r="A21" s="3">
        <v>40577</v>
      </c>
      <c r="B21" s="2" t="s">
        <v>10</v>
      </c>
      <c r="C21" s="2" t="s">
        <v>12</v>
      </c>
      <c r="D21" s="2">
        <v>1000</v>
      </c>
      <c r="E21" s="4">
        <v>33.340000000000003</v>
      </c>
      <c r="F21" s="4">
        <f>IF(Table1[[#This Row],[Transaction]]="Buy",Table1[[#This Row],[Number]]*Table1[[#This Row],[Price]]*-1,Table1[[#This Row],[Number]]*Table1[[#This Row],[Price]])</f>
        <v>-33340</v>
      </c>
      <c r="G21" s="2" t="s">
        <v>9</v>
      </c>
      <c r="H21" s="4">
        <f>H20+Table1[[#This Row],[Amount]]</f>
        <v>118877</v>
      </c>
      <c r="I21" s="6">
        <f>IF(Table1[[#This Row],[Transaction]]="Buy",Table1[[#This Row],[Number]],IF(Table1[[#This Row],[Transaction]]="Sell",Table1[[#This Row],[Number]]*-1,""))</f>
        <v>1000</v>
      </c>
      <c r="J21" s="5">
        <f>YEAR(Table1[[#This Row],[Date]])</f>
        <v>2011</v>
      </c>
      <c r="K21" s="5">
        <f>MONTH(Table1[[#This Row],[Date]])</f>
        <v>2</v>
      </c>
    </row>
    <row r="22" spans="1:11" x14ac:dyDescent="0.25">
      <c r="A22" s="3">
        <v>40579</v>
      </c>
      <c r="B22" s="2" t="s">
        <v>10</v>
      </c>
      <c r="C22" s="2" t="s">
        <v>12</v>
      </c>
      <c r="D22" s="2">
        <v>500</v>
      </c>
      <c r="E22" s="4">
        <v>76.16</v>
      </c>
      <c r="F22" s="4">
        <f>IF(Table1[[#This Row],[Transaction]]="Buy",Table1[[#This Row],[Number]]*Table1[[#This Row],[Price]]*-1,Table1[[#This Row],[Number]]*Table1[[#This Row],[Price]])</f>
        <v>-38080</v>
      </c>
      <c r="G22" s="2" t="s">
        <v>9</v>
      </c>
      <c r="H22" s="4">
        <f>H21+Table1[[#This Row],[Amount]]</f>
        <v>80797</v>
      </c>
      <c r="I22" s="6">
        <f>IF(Table1[[#This Row],[Transaction]]="Buy",Table1[[#This Row],[Number]],IF(Table1[[#This Row],[Transaction]]="Sell",Table1[[#This Row],[Number]]*-1,""))</f>
        <v>500</v>
      </c>
      <c r="J22" s="5">
        <f>YEAR(Table1[[#This Row],[Date]])</f>
        <v>2011</v>
      </c>
      <c r="K22" s="5">
        <f>MONTH(Table1[[#This Row],[Date]])</f>
        <v>2</v>
      </c>
    </row>
    <row r="23" spans="1:11" x14ac:dyDescent="0.25">
      <c r="A23" s="3">
        <v>40580</v>
      </c>
      <c r="B23" s="2" t="s">
        <v>11</v>
      </c>
      <c r="C23" s="2" t="s">
        <v>19</v>
      </c>
      <c r="D23" s="2">
        <v>900</v>
      </c>
      <c r="E23" s="4">
        <v>90.49</v>
      </c>
      <c r="F23" s="4">
        <f>IF(Table1[[#This Row],[Transaction]]="Buy",Table1[[#This Row],[Number]]*Table1[[#This Row],[Price]]*-1,Table1[[#This Row],[Number]]*Table1[[#This Row],[Price]])</f>
        <v>81441</v>
      </c>
      <c r="G23" s="2" t="s">
        <v>9</v>
      </c>
      <c r="H23" s="4">
        <f>H22+Table1[[#This Row],[Amount]]</f>
        <v>162238</v>
      </c>
      <c r="I23" s="6">
        <f>IF(Table1[[#This Row],[Transaction]]="Buy",Table1[[#This Row],[Number]],IF(Table1[[#This Row],[Transaction]]="Sell",Table1[[#This Row],[Number]]*-1,""))</f>
        <v>-900</v>
      </c>
      <c r="J23" s="5">
        <f>YEAR(Table1[[#This Row],[Date]])</f>
        <v>2011</v>
      </c>
      <c r="K23" s="5">
        <f>MONTH(Table1[[#This Row],[Date]])</f>
        <v>2</v>
      </c>
    </row>
    <row r="24" spans="1:11" x14ac:dyDescent="0.25">
      <c r="A24" s="3">
        <v>40583</v>
      </c>
      <c r="B24" s="2" t="s">
        <v>11</v>
      </c>
      <c r="C24" s="2" t="s">
        <v>24</v>
      </c>
      <c r="D24" s="2">
        <v>100</v>
      </c>
      <c r="E24" s="4">
        <v>4.8899999999999997</v>
      </c>
      <c r="F24" s="4">
        <f>IF(Table1[[#This Row],[Transaction]]="Buy",Table1[[#This Row],[Number]]*Table1[[#This Row],[Price]]*-1,Table1[[#This Row],[Number]]*Table1[[#This Row],[Price]])</f>
        <v>488.99999999999994</v>
      </c>
      <c r="G24" s="2" t="s">
        <v>9</v>
      </c>
      <c r="H24" s="4">
        <f>H23+Table1[[#This Row],[Amount]]</f>
        <v>162727</v>
      </c>
      <c r="I24" s="6">
        <f>IF(Table1[[#This Row],[Transaction]]="Buy",Table1[[#This Row],[Number]],IF(Table1[[#This Row],[Transaction]]="Sell",Table1[[#This Row],[Number]]*-1,""))</f>
        <v>-100</v>
      </c>
      <c r="J24" s="5">
        <f>YEAR(Table1[[#This Row],[Date]])</f>
        <v>2011</v>
      </c>
      <c r="K24" s="5">
        <f>MONTH(Table1[[#This Row],[Date]])</f>
        <v>2</v>
      </c>
    </row>
    <row r="25" spans="1:11" x14ac:dyDescent="0.25">
      <c r="A25" s="3">
        <v>40585</v>
      </c>
      <c r="B25" s="2" t="s">
        <v>10</v>
      </c>
      <c r="C25" s="2" t="s">
        <v>19</v>
      </c>
      <c r="D25" s="2">
        <v>200</v>
      </c>
      <c r="E25" s="4">
        <v>83.55</v>
      </c>
      <c r="F25" s="4">
        <f>IF(Table1[[#This Row],[Transaction]]="Buy",Table1[[#This Row],[Number]]*Table1[[#This Row],[Price]]*-1,Table1[[#This Row],[Number]]*Table1[[#This Row],[Price]])</f>
        <v>-16710</v>
      </c>
      <c r="G25" s="2" t="s">
        <v>9</v>
      </c>
      <c r="H25" s="4">
        <f>H24+Table1[[#This Row],[Amount]]</f>
        <v>146017</v>
      </c>
      <c r="I25" s="6">
        <f>IF(Table1[[#This Row],[Transaction]]="Buy",Table1[[#This Row],[Number]],IF(Table1[[#This Row],[Transaction]]="Sell",Table1[[#This Row],[Number]]*-1,""))</f>
        <v>200</v>
      </c>
      <c r="J25" s="5">
        <f>YEAR(Table1[[#This Row],[Date]])</f>
        <v>2011</v>
      </c>
      <c r="K25" s="5">
        <f>MONTH(Table1[[#This Row],[Date]])</f>
        <v>2</v>
      </c>
    </row>
    <row r="26" spans="1:11" x14ac:dyDescent="0.25">
      <c r="A26" s="3">
        <v>40585</v>
      </c>
      <c r="B26" s="2" t="s">
        <v>10</v>
      </c>
      <c r="C26" s="2" t="s">
        <v>16</v>
      </c>
      <c r="D26" s="2">
        <v>200</v>
      </c>
      <c r="E26" s="4">
        <v>64.05</v>
      </c>
      <c r="F26" s="4">
        <f>IF(Table1[[#This Row],[Transaction]]="Buy",Table1[[#This Row],[Number]]*Table1[[#This Row],[Price]]*-1,Table1[[#This Row],[Number]]*Table1[[#This Row],[Price]])</f>
        <v>-12810</v>
      </c>
      <c r="G26" s="2" t="s">
        <v>9</v>
      </c>
      <c r="H26" s="4">
        <f>H25+Table1[[#This Row],[Amount]]</f>
        <v>133207</v>
      </c>
      <c r="I26" s="6">
        <f>IF(Table1[[#This Row],[Transaction]]="Buy",Table1[[#This Row],[Number]],IF(Table1[[#This Row],[Transaction]]="Sell",Table1[[#This Row],[Number]]*-1,""))</f>
        <v>200</v>
      </c>
      <c r="J26" s="5">
        <f>YEAR(Table1[[#This Row],[Date]])</f>
        <v>2011</v>
      </c>
      <c r="K26" s="5">
        <f>MONTH(Table1[[#This Row],[Date]])</f>
        <v>2</v>
      </c>
    </row>
    <row r="27" spans="1:11" x14ac:dyDescent="0.25">
      <c r="A27" s="3">
        <v>40585</v>
      </c>
      <c r="B27" s="2" t="s">
        <v>11</v>
      </c>
      <c r="C27" s="2" t="s">
        <v>21</v>
      </c>
      <c r="D27" s="2">
        <v>700</v>
      </c>
      <c r="E27" s="4">
        <v>16.309999999999999</v>
      </c>
      <c r="F27" s="4">
        <f>IF(Table1[[#This Row],[Transaction]]="Buy",Table1[[#This Row],[Number]]*Table1[[#This Row],[Price]]*-1,Table1[[#This Row],[Number]]*Table1[[#This Row],[Price]])</f>
        <v>11417</v>
      </c>
      <c r="G27" s="2" t="s">
        <v>9</v>
      </c>
      <c r="H27" s="4">
        <f>H26+Table1[[#This Row],[Amount]]</f>
        <v>144624</v>
      </c>
      <c r="I27" s="6">
        <f>IF(Table1[[#This Row],[Transaction]]="Buy",Table1[[#This Row],[Number]],IF(Table1[[#This Row],[Transaction]]="Sell",Table1[[#This Row],[Number]]*-1,""))</f>
        <v>-700</v>
      </c>
      <c r="J27" s="5">
        <f>YEAR(Table1[[#This Row],[Date]])</f>
        <v>2011</v>
      </c>
      <c r="K27" s="5">
        <f>MONTH(Table1[[#This Row],[Date]])</f>
        <v>2</v>
      </c>
    </row>
    <row r="28" spans="1:11" x14ac:dyDescent="0.25">
      <c r="A28" s="3">
        <v>40585</v>
      </c>
      <c r="B28" s="2" t="s">
        <v>10</v>
      </c>
      <c r="C28" s="2" t="s">
        <v>18</v>
      </c>
      <c r="D28" s="2">
        <v>500</v>
      </c>
      <c r="E28" s="4">
        <v>56.79</v>
      </c>
      <c r="F28" s="4">
        <f>IF(Table1[[#This Row],[Transaction]]="Buy",Table1[[#This Row],[Number]]*Table1[[#This Row],[Price]]*-1,Table1[[#This Row],[Number]]*Table1[[#This Row],[Price]])</f>
        <v>-28395</v>
      </c>
      <c r="G28" s="2" t="s">
        <v>9</v>
      </c>
      <c r="H28" s="4">
        <f>H27+Table1[[#This Row],[Amount]]</f>
        <v>116229</v>
      </c>
      <c r="I28" s="6">
        <f>IF(Table1[[#This Row],[Transaction]]="Buy",Table1[[#This Row],[Number]],IF(Table1[[#This Row],[Transaction]]="Sell",Table1[[#This Row],[Number]]*-1,""))</f>
        <v>500</v>
      </c>
      <c r="J28" s="5">
        <f>YEAR(Table1[[#This Row],[Date]])</f>
        <v>2011</v>
      </c>
      <c r="K28" s="5">
        <f>MONTH(Table1[[#This Row],[Date]])</f>
        <v>2</v>
      </c>
    </row>
    <row r="29" spans="1:11" x14ac:dyDescent="0.25">
      <c r="A29" s="3">
        <v>40588</v>
      </c>
      <c r="B29" s="2" t="s">
        <v>11</v>
      </c>
      <c r="C29" s="2" t="s">
        <v>13</v>
      </c>
      <c r="D29" s="2">
        <v>200</v>
      </c>
      <c r="E29" s="4">
        <v>53.85</v>
      </c>
      <c r="F29" s="4">
        <f>IF(Table1[[#This Row],[Transaction]]="Buy",Table1[[#This Row],[Number]]*Table1[[#This Row],[Price]]*-1,Table1[[#This Row],[Number]]*Table1[[#This Row],[Price]])</f>
        <v>10770</v>
      </c>
      <c r="G29" s="2" t="s">
        <v>9</v>
      </c>
      <c r="H29" s="4">
        <f>H28+Table1[[#This Row],[Amount]]</f>
        <v>126999</v>
      </c>
      <c r="I29" s="6">
        <f>IF(Table1[[#This Row],[Transaction]]="Buy",Table1[[#This Row],[Number]],IF(Table1[[#This Row],[Transaction]]="Sell",Table1[[#This Row],[Number]]*-1,""))</f>
        <v>-200</v>
      </c>
      <c r="J29" s="5">
        <f>YEAR(Table1[[#This Row],[Date]])</f>
        <v>2011</v>
      </c>
      <c r="K29" s="5">
        <f>MONTH(Table1[[#This Row],[Date]])</f>
        <v>2</v>
      </c>
    </row>
    <row r="30" spans="1:11" x14ac:dyDescent="0.25">
      <c r="A30" s="3">
        <v>40591</v>
      </c>
      <c r="B30" s="2" t="s">
        <v>11</v>
      </c>
      <c r="C30" s="2" t="s">
        <v>13</v>
      </c>
      <c r="D30" s="2">
        <v>200</v>
      </c>
      <c r="E30" s="4">
        <v>16.28</v>
      </c>
      <c r="F30" s="4">
        <f>IF(Table1[[#This Row],[Transaction]]="Buy",Table1[[#This Row],[Number]]*Table1[[#This Row],[Price]]*-1,Table1[[#This Row],[Number]]*Table1[[#This Row],[Price]])</f>
        <v>3256</v>
      </c>
      <c r="G30" s="2" t="s">
        <v>9</v>
      </c>
      <c r="H30" s="4">
        <f>H29+Table1[[#This Row],[Amount]]</f>
        <v>130255</v>
      </c>
      <c r="I30" s="6">
        <f>IF(Table1[[#This Row],[Transaction]]="Buy",Table1[[#This Row],[Number]],IF(Table1[[#This Row],[Transaction]]="Sell",Table1[[#This Row],[Number]]*-1,""))</f>
        <v>-200</v>
      </c>
      <c r="J30" s="5">
        <f>YEAR(Table1[[#This Row],[Date]])</f>
        <v>2011</v>
      </c>
      <c r="K30" s="5">
        <f>MONTH(Table1[[#This Row],[Date]])</f>
        <v>2</v>
      </c>
    </row>
    <row r="31" spans="1:11" x14ac:dyDescent="0.25">
      <c r="A31" s="3">
        <v>40594</v>
      </c>
      <c r="B31" s="2" t="s">
        <v>11</v>
      </c>
      <c r="C31" s="2" t="s">
        <v>16</v>
      </c>
      <c r="D31" s="2">
        <v>400</v>
      </c>
      <c r="E31" s="4">
        <v>63.49</v>
      </c>
      <c r="F31" s="4">
        <f>IF(Table1[[#This Row],[Transaction]]="Buy",Table1[[#This Row],[Number]]*Table1[[#This Row],[Price]]*-1,Table1[[#This Row],[Number]]*Table1[[#This Row],[Price]])</f>
        <v>25396</v>
      </c>
      <c r="G31" s="2" t="s">
        <v>9</v>
      </c>
      <c r="H31" s="4">
        <f>H30+Table1[[#This Row],[Amount]]</f>
        <v>155651</v>
      </c>
      <c r="I31" s="6">
        <f>IF(Table1[[#This Row],[Transaction]]="Buy",Table1[[#This Row],[Number]],IF(Table1[[#This Row],[Transaction]]="Sell",Table1[[#This Row],[Number]]*-1,""))</f>
        <v>-400</v>
      </c>
      <c r="J31" s="5">
        <f>YEAR(Table1[[#This Row],[Date]])</f>
        <v>2011</v>
      </c>
      <c r="K31" s="5">
        <f>MONTH(Table1[[#This Row],[Date]])</f>
        <v>2</v>
      </c>
    </row>
    <row r="32" spans="1:11" x14ac:dyDescent="0.25">
      <c r="A32" s="3">
        <v>40597</v>
      </c>
      <c r="B32" s="2" t="s">
        <v>10</v>
      </c>
      <c r="C32" s="2" t="s">
        <v>12</v>
      </c>
      <c r="D32" s="2">
        <v>200</v>
      </c>
      <c r="E32" s="4">
        <v>51.8</v>
      </c>
      <c r="F32" s="4">
        <f>IF(Table1[[#This Row],[Transaction]]="Buy",Table1[[#This Row],[Number]]*Table1[[#This Row],[Price]]*-1,Table1[[#This Row],[Number]]*Table1[[#This Row],[Price]])</f>
        <v>-10360</v>
      </c>
      <c r="G32" s="2" t="s">
        <v>9</v>
      </c>
      <c r="H32" s="4">
        <f>H31+Table1[[#This Row],[Amount]]</f>
        <v>145291</v>
      </c>
      <c r="I32" s="6">
        <f>IF(Table1[[#This Row],[Transaction]]="Buy",Table1[[#This Row],[Number]],IF(Table1[[#This Row],[Transaction]]="Sell",Table1[[#This Row],[Number]]*-1,""))</f>
        <v>200</v>
      </c>
      <c r="J32" s="5">
        <f>YEAR(Table1[[#This Row],[Date]])</f>
        <v>2011</v>
      </c>
      <c r="K32" s="5">
        <f>MONTH(Table1[[#This Row],[Date]])</f>
        <v>2</v>
      </c>
    </row>
    <row r="33" spans="1:11" x14ac:dyDescent="0.25">
      <c r="A33" s="3">
        <v>40598</v>
      </c>
      <c r="B33" s="2" t="s">
        <v>10</v>
      </c>
      <c r="C33" s="2" t="s">
        <v>18</v>
      </c>
      <c r="D33" s="2">
        <v>1000</v>
      </c>
      <c r="E33" s="4">
        <v>17.579999999999998</v>
      </c>
      <c r="F33" s="4">
        <f>IF(Table1[[#This Row],[Transaction]]="Buy",Table1[[#This Row],[Number]]*Table1[[#This Row],[Price]]*-1,Table1[[#This Row],[Number]]*Table1[[#This Row],[Price]])</f>
        <v>-17580</v>
      </c>
      <c r="G33" s="2" t="s">
        <v>9</v>
      </c>
      <c r="H33" s="4">
        <f>H32+Table1[[#This Row],[Amount]]</f>
        <v>127711</v>
      </c>
      <c r="I33" s="6">
        <f>IF(Table1[[#This Row],[Transaction]]="Buy",Table1[[#This Row],[Number]],IF(Table1[[#This Row],[Transaction]]="Sell",Table1[[#This Row],[Number]]*-1,""))</f>
        <v>1000</v>
      </c>
      <c r="J33" s="5">
        <f>YEAR(Table1[[#This Row],[Date]])</f>
        <v>2011</v>
      </c>
      <c r="K33" s="5">
        <f>MONTH(Table1[[#This Row],[Date]])</f>
        <v>2</v>
      </c>
    </row>
    <row r="34" spans="1:11" x14ac:dyDescent="0.25">
      <c r="A34" s="3">
        <v>40600</v>
      </c>
      <c r="B34" s="2" t="s">
        <v>10</v>
      </c>
      <c r="C34" s="2" t="s">
        <v>20</v>
      </c>
      <c r="D34" s="2">
        <v>700</v>
      </c>
      <c r="E34" s="4">
        <v>20.11</v>
      </c>
      <c r="F34" s="4">
        <f>IF(Table1[[#This Row],[Transaction]]="Buy",Table1[[#This Row],[Number]]*Table1[[#This Row],[Price]]*-1,Table1[[#This Row],[Number]]*Table1[[#This Row],[Price]])</f>
        <v>-14077</v>
      </c>
      <c r="G34" s="2" t="s">
        <v>9</v>
      </c>
      <c r="H34" s="4">
        <f>H33+Table1[[#This Row],[Amount]]</f>
        <v>113634</v>
      </c>
      <c r="I34" s="6">
        <f>IF(Table1[[#This Row],[Transaction]]="Buy",Table1[[#This Row],[Number]],IF(Table1[[#This Row],[Transaction]]="Sell",Table1[[#This Row],[Number]]*-1,""))</f>
        <v>700</v>
      </c>
      <c r="J34" s="5">
        <f>YEAR(Table1[[#This Row],[Date]])</f>
        <v>2011</v>
      </c>
      <c r="K34" s="5">
        <f>MONTH(Table1[[#This Row],[Date]])</f>
        <v>2</v>
      </c>
    </row>
    <row r="35" spans="1:11" x14ac:dyDescent="0.25">
      <c r="A35" s="3">
        <v>40600</v>
      </c>
      <c r="B35" s="2" t="s">
        <v>10</v>
      </c>
      <c r="C35" s="2" t="s">
        <v>23</v>
      </c>
      <c r="D35" s="2">
        <v>400</v>
      </c>
      <c r="E35" s="4">
        <v>66.989999999999995</v>
      </c>
      <c r="F35" s="4">
        <f>IF(Table1[[#This Row],[Transaction]]="Buy",Table1[[#This Row],[Number]]*Table1[[#This Row],[Price]]*-1,Table1[[#This Row],[Number]]*Table1[[#This Row],[Price]])</f>
        <v>-26795.999999999996</v>
      </c>
      <c r="G35" s="2" t="s">
        <v>9</v>
      </c>
      <c r="H35" s="4">
        <f>H34+Table1[[#This Row],[Amount]]</f>
        <v>86838</v>
      </c>
      <c r="I35" s="6">
        <f>IF(Table1[[#This Row],[Transaction]]="Buy",Table1[[#This Row],[Number]],IF(Table1[[#This Row],[Transaction]]="Sell",Table1[[#This Row],[Number]]*-1,""))</f>
        <v>400</v>
      </c>
      <c r="J35" s="5">
        <f>YEAR(Table1[[#This Row],[Date]])</f>
        <v>2011</v>
      </c>
      <c r="K35" s="5">
        <f>MONTH(Table1[[#This Row],[Date]])</f>
        <v>2</v>
      </c>
    </row>
    <row r="36" spans="1:11" x14ac:dyDescent="0.25">
      <c r="A36" s="3">
        <v>40603</v>
      </c>
      <c r="B36" s="2" t="s">
        <v>11</v>
      </c>
      <c r="C36" s="2" t="s">
        <v>16</v>
      </c>
      <c r="D36" s="2">
        <v>700</v>
      </c>
      <c r="E36" s="4">
        <v>2.5499999999999998</v>
      </c>
      <c r="F36" s="4">
        <f>IF(Table1[[#This Row],[Transaction]]="Buy",Table1[[#This Row],[Number]]*Table1[[#This Row],[Price]]*-1,Table1[[#This Row],[Number]]*Table1[[#This Row],[Price]])</f>
        <v>1784.9999999999998</v>
      </c>
      <c r="G36" s="2" t="s">
        <v>9</v>
      </c>
      <c r="H36" s="4">
        <f>H35+Table1[[#This Row],[Amount]]</f>
        <v>88623</v>
      </c>
      <c r="I36" s="6">
        <f>IF(Table1[[#This Row],[Transaction]]="Buy",Table1[[#This Row],[Number]],IF(Table1[[#This Row],[Transaction]]="Sell",Table1[[#This Row],[Number]]*-1,""))</f>
        <v>-700</v>
      </c>
      <c r="J36" s="5">
        <f>YEAR(Table1[[#This Row],[Date]])</f>
        <v>2011</v>
      </c>
      <c r="K36" s="5">
        <f>MONTH(Table1[[#This Row],[Date]])</f>
        <v>3</v>
      </c>
    </row>
    <row r="37" spans="1:11" x14ac:dyDescent="0.25">
      <c r="A37" s="3">
        <v>40605</v>
      </c>
      <c r="B37" s="2" t="s">
        <v>10</v>
      </c>
      <c r="C37" s="2" t="s">
        <v>14</v>
      </c>
      <c r="D37" s="2">
        <v>700</v>
      </c>
      <c r="E37" s="4">
        <v>85.59</v>
      </c>
      <c r="F37" s="4">
        <f>IF(Table1[[#This Row],[Transaction]]="Buy",Table1[[#This Row],[Number]]*Table1[[#This Row],[Price]]*-1,Table1[[#This Row],[Number]]*Table1[[#This Row],[Price]])</f>
        <v>-59913</v>
      </c>
      <c r="G37" s="2" t="s">
        <v>9</v>
      </c>
      <c r="H37" s="4">
        <f>H36+Table1[[#This Row],[Amount]]</f>
        <v>28710</v>
      </c>
      <c r="I37" s="6">
        <f>IF(Table1[[#This Row],[Transaction]]="Buy",Table1[[#This Row],[Number]],IF(Table1[[#This Row],[Transaction]]="Sell",Table1[[#This Row],[Number]]*-1,""))</f>
        <v>700</v>
      </c>
      <c r="J37" s="5">
        <f>YEAR(Table1[[#This Row],[Date]])</f>
        <v>2011</v>
      </c>
      <c r="K37" s="5">
        <f>MONTH(Table1[[#This Row],[Date]])</f>
        <v>3</v>
      </c>
    </row>
    <row r="38" spans="1:11" x14ac:dyDescent="0.25">
      <c r="A38" s="3">
        <v>40605</v>
      </c>
      <c r="B38" s="2" t="s">
        <v>10</v>
      </c>
      <c r="C38" s="2" t="s">
        <v>21</v>
      </c>
      <c r="D38" s="2">
        <v>900</v>
      </c>
      <c r="E38" s="4">
        <v>53.05</v>
      </c>
      <c r="F38" s="4">
        <f>IF(Table1[[#This Row],[Transaction]]="Buy",Table1[[#This Row],[Number]]*Table1[[#This Row],[Price]]*-1,Table1[[#This Row],[Number]]*Table1[[#This Row],[Price]])</f>
        <v>-47745</v>
      </c>
      <c r="G38" s="2" t="s">
        <v>9</v>
      </c>
      <c r="H38" s="4">
        <f>H37+Table1[[#This Row],[Amount]]</f>
        <v>-19035</v>
      </c>
      <c r="I38" s="6">
        <f>IF(Table1[[#This Row],[Transaction]]="Buy",Table1[[#This Row],[Number]],IF(Table1[[#This Row],[Transaction]]="Sell",Table1[[#This Row],[Number]]*-1,""))</f>
        <v>900</v>
      </c>
      <c r="J38" s="5">
        <f>YEAR(Table1[[#This Row],[Date]])</f>
        <v>2011</v>
      </c>
      <c r="K38" s="5">
        <f>MONTH(Table1[[#This Row],[Date]])</f>
        <v>3</v>
      </c>
    </row>
    <row r="39" spans="1:11" x14ac:dyDescent="0.25">
      <c r="A39" s="3">
        <v>40605</v>
      </c>
      <c r="B39" s="2" t="s">
        <v>11</v>
      </c>
      <c r="C39" s="2" t="s">
        <v>24</v>
      </c>
      <c r="D39" s="2">
        <v>700</v>
      </c>
      <c r="E39" s="4">
        <v>81.89</v>
      </c>
      <c r="F39" s="4">
        <f>IF(Table1[[#This Row],[Transaction]]="Buy",Table1[[#This Row],[Number]]*Table1[[#This Row],[Price]]*-1,Table1[[#This Row],[Number]]*Table1[[#This Row],[Price]])</f>
        <v>57323</v>
      </c>
      <c r="G39" s="2" t="s">
        <v>9</v>
      </c>
      <c r="H39" s="4">
        <f>H38+Table1[[#This Row],[Amount]]</f>
        <v>38288</v>
      </c>
      <c r="I39" s="6">
        <f>IF(Table1[[#This Row],[Transaction]]="Buy",Table1[[#This Row],[Number]],IF(Table1[[#This Row],[Transaction]]="Sell",Table1[[#This Row],[Number]]*-1,""))</f>
        <v>-700</v>
      </c>
      <c r="J39" s="5">
        <f>YEAR(Table1[[#This Row],[Date]])</f>
        <v>2011</v>
      </c>
      <c r="K39" s="5">
        <f>MONTH(Table1[[#This Row],[Date]])</f>
        <v>3</v>
      </c>
    </row>
    <row r="40" spans="1:11" x14ac:dyDescent="0.25">
      <c r="A40" s="3">
        <v>40606</v>
      </c>
      <c r="B40" s="2" t="s">
        <v>10</v>
      </c>
      <c r="C40" s="2" t="s">
        <v>12</v>
      </c>
      <c r="D40" s="2">
        <v>800</v>
      </c>
      <c r="E40" s="4">
        <v>68.17</v>
      </c>
      <c r="F40" s="4">
        <f>IF(Table1[[#This Row],[Transaction]]="Buy",Table1[[#This Row],[Number]]*Table1[[#This Row],[Price]]*-1,Table1[[#This Row],[Number]]*Table1[[#This Row],[Price]])</f>
        <v>-54536</v>
      </c>
      <c r="G40" s="2" t="s">
        <v>9</v>
      </c>
      <c r="H40" s="4">
        <f>H39+Table1[[#This Row],[Amount]]</f>
        <v>-16248</v>
      </c>
      <c r="I40" s="6">
        <f>IF(Table1[[#This Row],[Transaction]]="Buy",Table1[[#This Row],[Number]],IF(Table1[[#This Row],[Transaction]]="Sell",Table1[[#This Row],[Number]]*-1,""))</f>
        <v>800</v>
      </c>
      <c r="J40" s="5">
        <f>YEAR(Table1[[#This Row],[Date]])</f>
        <v>2011</v>
      </c>
      <c r="K40" s="5">
        <f>MONTH(Table1[[#This Row],[Date]])</f>
        <v>3</v>
      </c>
    </row>
    <row r="41" spans="1:11" x14ac:dyDescent="0.25">
      <c r="A41" s="3">
        <v>40607</v>
      </c>
      <c r="B41" s="2" t="s">
        <v>11</v>
      </c>
      <c r="C41" s="2" t="s">
        <v>23</v>
      </c>
      <c r="D41" s="2">
        <v>400</v>
      </c>
      <c r="E41" s="4">
        <v>0.28000000000000003</v>
      </c>
      <c r="F41" s="4">
        <f>IF(Table1[[#This Row],[Transaction]]="Buy",Table1[[#This Row],[Number]]*Table1[[#This Row],[Price]]*-1,Table1[[#This Row],[Number]]*Table1[[#This Row],[Price]])</f>
        <v>112.00000000000001</v>
      </c>
      <c r="G41" s="2" t="s">
        <v>9</v>
      </c>
      <c r="H41" s="4">
        <f>H40+Table1[[#This Row],[Amount]]</f>
        <v>-16136</v>
      </c>
      <c r="I41" s="6">
        <f>IF(Table1[[#This Row],[Transaction]]="Buy",Table1[[#This Row],[Number]],IF(Table1[[#This Row],[Transaction]]="Sell",Table1[[#This Row],[Number]]*-1,""))</f>
        <v>-400</v>
      </c>
      <c r="J41" s="5">
        <f>YEAR(Table1[[#This Row],[Date]])</f>
        <v>2011</v>
      </c>
      <c r="K41" s="5">
        <f>MONTH(Table1[[#This Row],[Date]])</f>
        <v>3</v>
      </c>
    </row>
    <row r="42" spans="1:11" x14ac:dyDescent="0.25">
      <c r="A42" s="3">
        <v>40609</v>
      </c>
      <c r="B42" s="2" t="s">
        <v>11</v>
      </c>
      <c r="C42" s="2" t="s">
        <v>24</v>
      </c>
      <c r="D42" s="2">
        <v>400</v>
      </c>
      <c r="E42" s="4">
        <v>41.01</v>
      </c>
      <c r="F42" s="4">
        <f>IF(Table1[[#This Row],[Transaction]]="Buy",Table1[[#This Row],[Number]]*Table1[[#This Row],[Price]]*-1,Table1[[#This Row],[Number]]*Table1[[#This Row],[Price]])</f>
        <v>16404</v>
      </c>
      <c r="G42" s="2" t="s">
        <v>9</v>
      </c>
      <c r="H42" s="4">
        <f>H41+Table1[[#This Row],[Amount]]</f>
        <v>268</v>
      </c>
      <c r="I42" s="6">
        <f>IF(Table1[[#This Row],[Transaction]]="Buy",Table1[[#This Row],[Number]],IF(Table1[[#This Row],[Transaction]]="Sell",Table1[[#This Row],[Number]]*-1,""))</f>
        <v>-400</v>
      </c>
      <c r="J42" s="5">
        <f>YEAR(Table1[[#This Row],[Date]])</f>
        <v>2011</v>
      </c>
      <c r="K42" s="5">
        <f>MONTH(Table1[[#This Row],[Date]])</f>
        <v>3</v>
      </c>
    </row>
    <row r="43" spans="1:11" x14ac:dyDescent="0.25">
      <c r="A43" s="3">
        <v>40612</v>
      </c>
      <c r="B43" s="2" t="s">
        <v>10</v>
      </c>
      <c r="C43" s="2" t="s">
        <v>20</v>
      </c>
      <c r="D43" s="2">
        <v>900</v>
      </c>
      <c r="E43" s="4">
        <v>98.36</v>
      </c>
      <c r="F43" s="4">
        <f>IF(Table1[[#This Row],[Transaction]]="Buy",Table1[[#This Row],[Number]]*Table1[[#This Row],[Price]]*-1,Table1[[#This Row],[Number]]*Table1[[#This Row],[Price]])</f>
        <v>-88524</v>
      </c>
      <c r="G43" s="2" t="s">
        <v>9</v>
      </c>
      <c r="H43" s="4">
        <f>H42+Table1[[#This Row],[Amount]]</f>
        <v>-88256</v>
      </c>
      <c r="I43" s="6">
        <f>IF(Table1[[#This Row],[Transaction]]="Buy",Table1[[#This Row],[Number]],IF(Table1[[#This Row],[Transaction]]="Sell",Table1[[#This Row],[Number]]*-1,""))</f>
        <v>900</v>
      </c>
      <c r="J43" s="5">
        <f>YEAR(Table1[[#This Row],[Date]])</f>
        <v>2011</v>
      </c>
      <c r="K43" s="5">
        <f>MONTH(Table1[[#This Row],[Date]])</f>
        <v>3</v>
      </c>
    </row>
    <row r="44" spans="1:11" x14ac:dyDescent="0.25">
      <c r="A44" s="3">
        <v>40615</v>
      </c>
      <c r="B44" s="2" t="s">
        <v>11</v>
      </c>
      <c r="C44" s="2" t="s">
        <v>21</v>
      </c>
      <c r="D44" s="2">
        <v>300</v>
      </c>
      <c r="E44" s="4">
        <v>43.52</v>
      </c>
      <c r="F44" s="4">
        <f>IF(Table1[[#This Row],[Transaction]]="Buy",Table1[[#This Row],[Number]]*Table1[[#This Row],[Price]]*-1,Table1[[#This Row],[Number]]*Table1[[#This Row],[Price]])</f>
        <v>13056.000000000002</v>
      </c>
      <c r="G44" s="2" t="s">
        <v>9</v>
      </c>
      <c r="H44" s="4">
        <f>H43+Table1[[#This Row],[Amount]]</f>
        <v>-75200</v>
      </c>
      <c r="I44" s="6">
        <f>IF(Table1[[#This Row],[Transaction]]="Buy",Table1[[#This Row],[Number]],IF(Table1[[#This Row],[Transaction]]="Sell",Table1[[#This Row],[Number]]*-1,""))</f>
        <v>-300</v>
      </c>
      <c r="J44" s="5">
        <f>YEAR(Table1[[#This Row],[Date]])</f>
        <v>2011</v>
      </c>
      <c r="K44" s="5">
        <f>MONTH(Table1[[#This Row],[Date]])</f>
        <v>3</v>
      </c>
    </row>
    <row r="45" spans="1:11" x14ac:dyDescent="0.25">
      <c r="A45" s="3">
        <v>40616</v>
      </c>
      <c r="B45" s="2" t="s">
        <v>11</v>
      </c>
      <c r="C45" s="2" t="s">
        <v>15</v>
      </c>
      <c r="D45" s="2">
        <v>1000</v>
      </c>
      <c r="E45" s="4">
        <v>0.52</v>
      </c>
      <c r="F45" s="4">
        <f>IF(Table1[[#This Row],[Transaction]]="Buy",Table1[[#This Row],[Number]]*Table1[[#This Row],[Price]]*-1,Table1[[#This Row],[Number]]*Table1[[#This Row],[Price]])</f>
        <v>520</v>
      </c>
      <c r="G45" s="2" t="s">
        <v>9</v>
      </c>
      <c r="H45" s="4">
        <f>H44+Table1[[#This Row],[Amount]]</f>
        <v>-74680</v>
      </c>
      <c r="I45" s="6">
        <f>IF(Table1[[#This Row],[Transaction]]="Buy",Table1[[#This Row],[Number]],IF(Table1[[#This Row],[Transaction]]="Sell",Table1[[#This Row],[Number]]*-1,""))</f>
        <v>-1000</v>
      </c>
      <c r="J45" s="5">
        <f>YEAR(Table1[[#This Row],[Date]])</f>
        <v>2011</v>
      </c>
      <c r="K45" s="5">
        <f>MONTH(Table1[[#This Row],[Date]])</f>
        <v>3</v>
      </c>
    </row>
    <row r="46" spans="1:11" x14ac:dyDescent="0.25">
      <c r="A46" s="3">
        <v>40618</v>
      </c>
      <c r="B46" s="2" t="s">
        <v>11</v>
      </c>
      <c r="C46" s="2" t="s">
        <v>15</v>
      </c>
      <c r="D46" s="2">
        <v>800</v>
      </c>
      <c r="E46" s="4">
        <v>15.72</v>
      </c>
      <c r="F46" s="4">
        <f>IF(Table1[[#This Row],[Transaction]]="Buy",Table1[[#This Row],[Number]]*Table1[[#This Row],[Price]]*-1,Table1[[#This Row],[Number]]*Table1[[#This Row],[Price]])</f>
        <v>12576</v>
      </c>
      <c r="G46" s="2" t="s">
        <v>9</v>
      </c>
      <c r="H46" s="4">
        <f>H45+Table1[[#This Row],[Amount]]</f>
        <v>-62104</v>
      </c>
      <c r="I46" s="6">
        <f>IF(Table1[[#This Row],[Transaction]]="Buy",Table1[[#This Row],[Number]],IF(Table1[[#This Row],[Transaction]]="Sell",Table1[[#This Row],[Number]]*-1,""))</f>
        <v>-800</v>
      </c>
      <c r="J46" s="5">
        <f>YEAR(Table1[[#This Row],[Date]])</f>
        <v>2011</v>
      </c>
      <c r="K46" s="5">
        <f>MONTH(Table1[[#This Row],[Date]])</f>
        <v>3</v>
      </c>
    </row>
    <row r="47" spans="1:11" x14ac:dyDescent="0.25">
      <c r="A47" s="3">
        <v>40621</v>
      </c>
      <c r="B47" s="2" t="s">
        <v>10</v>
      </c>
      <c r="C47" s="2" t="s">
        <v>21</v>
      </c>
      <c r="D47" s="2">
        <v>200</v>
      </c>
      <c r="E47" s="4">
        <v>22.64</v>
      </c>
      <c r="F47" s="4">
        <f>IF(Table1[[#This Row],[Transaction]]="Buy",Table1[[#This Row],[Number]]*Table1[[#This Row],[Price]]*-1,Table1[[#This Row],[Number]]*Table1[[#This Row],[Price]])</f>
        <v>-4528</v>
      </c>
      <c r="G47" s="2" t="s">
        <v>9</v>
      </c>
      <c r="H47" s="4">
        <f>H46+Table1[[#This Row],[Amount]]</f>
        <v>-66632</v>
      </c>
      <c r="I47" s="6">
        <f>IF(Table1[[#This Row],[Transaction]]="Buy",Table1[[#This Row],[Number]],IF(Table1[[#This Row],[Transaction]]="Sell",Table1[[#This Row],[Number]]*-1,""))</f>
        <v>200</v>
      </c>
      <c r="J47" s="5">
        <f>YEAR(Table1[[#This Row],[Date]])</f>
        <v>2011</v>
      </c>
      <c r="K47" s="5">
        <f>MONTH(Table1[[#This Row],[Date]])</f>
        <v>3</v>
      </c>
    </row>
    <row r="48" spans="1:11" x14ac:dyDescent="0.25">
      <c r="A48" s="3">
        <v>40624</v>
      </c>
      <c r="B48" s="2" t="s">
        <v>10</v>
      </c>
      <c r="C48" s="2" t="s">
        <v>21</v>
      </c>
      <c r="D48" s="2">
        <v>500</v>
      </c>
      <c r="E48" s="4">
        <v>0.01</v>
      </c>
      <c r="F48" s="4">
        <f>IF(Table1[[#This Row],[Transaction]]="Buy",Table1[[#This Row],[Number]]*Table1[[#This Row],[Price]]*-1,Table1[[#This Row],[Number]]*Table1[[#This Row],[Price]])</f>
        <v>-5</v>
      </c>
      <c r="G48" s="2" t="s">
        <v>9</v>
      </c>
      <c r="H48" s="4">
        <f>H47+Table1[[#This Row],[Amount]]</f>
        <v>-66637</v>
      </c>
      <c r="I48" s="6">
        <f>IF(Table1[[#This Row],[Transaction]]="Buy",Table1[[#This Row],[Number]],IF(Table1[[#This Row],[Transaction]]="Sell",Table1[[#This Row],[Number]]*-1,""))</f>
        <v>500</v>
      </c>
      <c r="J48" s="5">
        <f>YEAR(Table1[[#This Row],[Date]])</f>
        <v>2011</v>
      </c>
      <c r="K48" s="5">
        <f>MONTH(Table1[[#This Row],[Date]])</f>
        <v>3</v>
      </c>
    </row>
    <row r="49" spans="1:11" x14ac:dyDescent="0.25">
      <c r="A49" s="3">
        <v>40624</v>
      </c>
      <c r="B49" s="2" t="s">
        <v>10</v>
      </c>
      <c r="C49" s="2" t="s">
        <v>16</v>
      </c>
      <c r="D49" s="2">
        <v>800</v>
      </c>
      <c r="E49" s="4">
        <v>90.75</v>
      </c>
      <c r="F49" s="4">
        <f>IF(Table1[[#This Row],[Transaction]]="Buy",Table1[[#This Row],[Number]]*Table1[[#This Row],[Price]]*-1,Table1[[#This Row],[Number]]*Table1[[#This Row],[Price]])</f>
        <v>-72600</v>
      </c>
      <c r="G49" s="2" t="s">
        <v>9</v>
      </c>
      <c r="H49" s="4">
        <f>H48+Table1[[#This Row],[Amount]]</f>
        <v>-139237</v>
      </c>
      <c r="I49" s="6">
        <f>IF(Table1[[#This Row],[Transaction]]="Buy",Table1[[#This Row],[Number]],IF(Table1[[#This Row],[Transaction]]="Sell",Table1[[#This Row],[Number]]*-1,""))</f>
        <v>800</v>
      </c>
      <c r="J49" s="5">
        <f>YEAR(Table1[[#This Row],[Date]])</f>
        <v>2011</v>
      </c>
      <c r="K49" s="5">
        <f>MONTH(Table1[[#This Row],[Date]])</f>
        <v>3</v>
      </c>
    </row>
    <row r="50" spans="1:11" x14ac:dyDescent="0.25">
      <c r="A50" s="3">
        <v>40626</v>
      </c>
      <c r="B50" s="2" t="s">
        <v>10</v>
      </c>
      <c r="C50" s="2" t="s">
        <v>16</v>
      </c>
      <c r="D50" s="2">
        <v>900</v>
      </c>
      <c r="E50" s="4">
        <v>83.57</v>
      </c>
      <c r="F50" s="4">
        <f>IF(Table1[[#This Row],[Transaction]]="Buy",Table1[[#This Row],[Number]]*Table1[[#This Row],[Price]]*-1,Table1[[#This Row],[Number]]*Table1[[#This Row],[Price]])</f>
        <v>-75213</v>
      </c>
      <c r="G50" s="2" t="s">
        <v>9</v>
      </c>
      <c r="H50" s="4">
        <f>H49+Table1[[#This Row],[Amount]]</f>
        <v>-214450</v>
      </c>
      <c r="I50" s="6">
        <f>IF(Table1[[#This Row],[Transaction]]="Buy",Table1[[#This Row],[Number]],IF(Table1[[#This Row],[Transaction]]="Sell",Table1[[#This Row],[Number]]*-1,""))</f>
        <v>900</v>
      </c>
      <c r="J50" s="5">
        <f>YEAR(Table1[[#This Row],[Date]])</f>
        <v>2011</v>
      </c>
      <c r="K50" s="5">
        <f>MONTH(Table1[[#This Row],[Date]])</f>
        <v>3</v>
      </c>
    </row>
    <row r="51" spans="1:11" x14ac:dyDescent="0.25">
      <c r="A51" s="3">
        <v>40628</v>
      </c>
      <c r="B51" s="2" t="s">
        <v>11</v>
      </c>
      <c r="C51" s="2" t="s">
        <v>19</v>
      </c>
      <c r="D51" s="2">
        <v>900</v>
      </c>
      <c r="E51" s="4">
        <v>3.88</v>
      </c>
      <c r="F51" s="4">
        <f>IF(Table1[[#This Row],[Transaction]]="Buy",Table1[[#This Row],[Number]]*Table1[[#This Row],[Price]]*-1,Table1[[#This Row],[Number]]*Table1[[#This Row],[Price]])</f>
        <v>3492</v>
      </c>
      <c r="G51" s="2" t="s">
        <v>9</v>
      </c>
      <c r="H51" s="4">
        <f>H50+Table1[[#This Row],[Amount]]</f>
        <v>-210958</v>
      </c>
      <c r="I51" s="6">
        <f>IF(Table1[[#This Row],[Transaction]]="Buy",Table1[[#This Row],[Number]],IF(Table1[[#This Row],[Transaction]]="Sell",Table1[[#This Row],[Number]]*-1,""))</f>
        <v>-900</v>
      </c>
      <c r="J51" s="5">
        <f>YEAR(Table1[[#This Row],[Date]])</f>
        <v>2011</v>
      </c>
      <c r="K51" s="5">
        <f>MONTH(Table1[[#This Row],[Date]])</f>
        <v>3</v>
      </c>
    </row>
    <row r="52" spans="1:11" x14ac:dyDescent="0.25">
      <c r="A52" s="3">
        <v>40631</v>
      </c>
      <c r="B52" s="2" t="s">
        <v>10</v>
      </c>
      <c r="C52" s="2" t="s">
        <v>15</v>
      </c>
      <c r="D52" s="2">
        <v>700</v>
      </c>
      <c r="E52" s="4">
        <v>78</v>
      </c>
      <c r="F52" s="4">
        <f>IF(Table1[[#This Row],[Transaction]]="Buy",Table1[[#This Row],[Number]]*Table1[[#This Row],[Price]]*-1,Table1[[#This Row],[Number]]*Table1[[#This Row],[Price]])</f>
        <v>-54600</v>
      </c>
      <c r="G52" s="2" t="s">
        <v>9</v>
      </c>
      <c r="H52" s="4">
        <f>H51+Table1[[#This Row],[Amount]]</f>
        <v>-265558</v>
      </c>
      <c r="I52" s="6">
        <f>IF(Table1[[#This Row],[Transaction]]="Buy",Table1[[#This Row],[Number]],IF(Table1[[#This Row],[Transaction]]="Sell",Table1[[#This Row],[Number]]*-1,""))</f>
        <v>700</v>
      </c>
      <c r="J52" s="5">
        <f>YEAR(Table1[[#This Row],[Date]])</f>
        <v>2011</v>
      </c>
      <c r="K52" s="5">
        <f>MONTH(Table1[[#This Row],[Date]])</f>
        <v>3</v>
      </c>
    </row>
    <row r="53" spans="1:11" x14ac:dyDescent="0.25">
      <c r="A53" s="3">
        <v>40632</v>
      </c>
      <c r="B53" s="2" t="s">
        <v>10</v>
      </c>
      <c r="C53" s="2" t="s">
        <v>13</v>
      </c>
      <c r="D53" s="2">
        <v>800</v>
      </c>
      <c r="E53" s="4">
        <v>5.69</v>
      </c>
      <c r="F53" s="4">
        <f>IF(Table1[[#This Row],[Transaction]]="Buy",Table1[[#This Row],[Number]]*Table1[[#This Row],[Price]]*-1,Table1[[#This Row],[Number]]*Table1[[#This Row],[Price]])</f>
        <v>-4552</v>
      </c>
      <c r="G53" s="2" t="s">
        <v>9</v>
      </c>
      <c r="H53" s="4">
        <f>H52+Table1[[#This Row],[Amount]]</f>
        <v>-270110</v>
      </c>
      <c r="I53" s="6">
        <f>IF(Table1[[#This Row],[Transaction]]="Buy",Table1[[#This Row],[Number]],IF(Table1[[#This Row],[Transaction]]="Sell",Table1[[#This Row],[Number]]*-1,""))</f>
        <v>800</v>
      </c>
      <c r="J53" s="5">
        <f>YEAR(Table1[[#This Row],[Date]])</f>
        <v>2011</v>
      </c>
      <c r="K53" s="5">
        <f>MONTH(Table1[[#This Row],[Date]])</f>
        <v>3</v>
      </c>
    </row>
    <row r="54" spans="1:11" x14ac:dyDescent="0.25">
      <c r="A54" s="3">
        <v>40634</v>
      </c>
      <c r="B54" s="2" t="s">
        <v>10</v>
      </c>
      <c r="C54" s="2" t="s">
        <v>14</v>
      </c>
      <c r="D54" s="2">
        <v>300</v>
      </c>
      <c r="E54" s="4">
        <v>75.91</v>
      </c>
      <c r="F54" s="4">
        <f>IF(Table1[[#This Row],[Transaction]]="Buy",Table1[[#This Row],[Number]]*Table1[[#This Row],[Price]]*-1,Table1[[#This Row],[Number]]*Table1[[#This Row],[Price]])</f>
        <v>-22773</v>
      </c>
      <c r="G54" s="2" t="s">
        <v>9</v>
      </c>
      <c r="H54" s="4">
        <f>H53+Table1[[#This Row],[Amount]]</f>
        <v>-292883</v>
      </c>
      <c r="I54" s="6">
        <f>IF(Table1[[#This Row],[Transaction]]="Buy",Table1[[#This Row],[Number]],IF(Table1[[#This Row],[Transaction]]="Sell",Table1[[#This Row],[Number]]*-1,""))</f>
        <v>300</v>
      </c>
      <c r="J54" s="5">
        <f>YEAR(Table1[[#This Row],[Date]])</f>
        <v>2011</v>
      </c>
      <c r="K54" s="5">
        <f>MONTH(Table1[[#This Row],[Date]])</f>
        <v>4</v>
      </c>
    </row>
    <row r="55" spans="1:11" x14ac:dyDescent="0.25">
      <c r="A55" s="3">
        <v>40634</v>
      </c>
      <c r="B55" s="2" t="s">
        <v>10</v>
      </c>
      <c r="C55" s="2" t="s">
        <v>20</v>
      </c>
      <c r="D55" s="2">
        <v>800</v>
      </c>
      <c r="E55" s="4">
        <v>79.59</v>
      </c>
      <c r="F55" s="4">
        <f>IF(Table1[[#This Row],[Transaction]]="Buy",Table1[[#This Row],[Number]]*Table1[[#This Row],[Price]]*-1,Table1[[#This Row],[Number]]*Table1[[#This Row],[Price]])</f>
        <v>-63672</v>
      </c>
      <c r="G55" s="2" t="s">
        <v>9</v>
      </c>
      <c r="H55" s="4">
        <f>H54+Table1[[#This Row],[Amount]]</f>
        <v>-356555</v>
      </c>
      <c r="I55" s="6">
        <f>IF(Table1[[#This Row],[Transaction]]="Buy",Table1[[#This Row],[Number]],IF(Table1[[#This Row],[Transaction]]="Sell",Table1[[#This Row],[Number]]*-1,""))</f>
        <v>800</v>
      </c>
      <c r="J55" s="5">
        <f>YEAR(Table1[[#This Row],[Date]])</f>
        <v>2011</v>
      </c>
      <c r="K55" s="5">
        <f>MONTH(Table1[[#This Row],[Date]])</f>
        <v>4</v>
      </c>
    </row>
    <row r="56" spans="1:11" x14ac:dyDescent="0.25">
      <c r="A56" s="3">
        <v>40637</v>
      </c>
      <c r="B56" s="2" t="s">
        <v>10</v>
      </c>
      <c r="C56" s="2" t="s">
        <v>21</v>
      </c>
      <c r="D56" s="2">
        <v>900</v>
      </c>
      <c r="E56" s="4">
        <v>33.479999999999997</v>
      </c>
      <c r="F56" s="4">
        <f>IF(Table1[[#This Row],[Transaction]]="Buy",Table1[[#This Row],[Number]]*Table1[[#This Row],[Price]]*-1,Table1[[#This Row],[Number]]*Table1[[#This Row],[Price]])</f>
        <v>-30131.999999999996</v>
      </c>
      <c r="G56" s="2" t="s">
        <v>9</v>
      </c>
      <c r="H56" s="4">
        <f>H55+Table1[[#This Row],[Amount]]</f>
        <v>-386687</v>
      </c>
      <c r="I56" s="6">
        <f>IF(Table1[[#This Row],[Transaction]]="Buy",Table1[[#This Row],[Number]],IF(Table1[[#This Row],[Transaction]]="Sell",Table1[[#This Row],[Number]]*-1,""))</f>
        <v>900</v>
      </c>
      <c r="J56" s="5">
        <f>YEAR(Table1[[#This Row],[Date]])</f>
        <v>2011</v>
      </c>
      <c r="K56" s="5">
        <f>MONTH(Table1[[#This Row],[Date]])</f>
        <v>4</v>
      </c>
    </row>
    <row r="57" spans="1:11" x14ac:dyDescent="0.25">
      <c r="A57" s="3">
        <v>40638</v>
      </c>
      <c r="B57" s="2" t="s">
        <v>11</v>
      </c>
      <c r="C57" s="2" t="s">
        <v>13</v>
      </c>
      <c r="D57" s="2">
        <v>500</v>
      </c>
      <c r="E57" s="4">
        <v>53.25</v>
      </c>
      <c r="F57" s="4">
        <f>IF(Table1[[#This Row],[Transaction]]="Buy",Table1[[#This Row],[Number]]*Table1[[#This Row],[Price]]*-1,Table1[[#This Row],[Number]]*Table1[[#This Row],[Price]])</f>
        <v>26625</v>
      </c>
      <c r="G57" s="2" t="s">
        <v>9</v>
      </c>
      <c r="H57" s="4">
        <f>H56+Table1[[#This Row],[Amount]]</f>
        <v>-360062</v>
      </c>
      <c r="I57" s="6">
        <f>IF(Table1[[#This Row],[Transaction]]="Buy",Table1[[#This Row],[Number]],IF(Table1[[#This Row],[Transaction]]="Sell",Table1[[#This Row],[Number]]*-1,""))</f>
        <v>-500</v>
      </c>
      <c r="J57" s="5">
        <f>YEAR(Table1[[#This Row],[Date]])</f>
        <v>2011</v>
      </c>
      <c r="K57" s="5">
        <f>MONTH(Table1[[#This Row],[Date]])</f>
        <v>4</v>
      </c>
    </row>
    <row r="58" spans="1:11" x14ac:dyDescent="0.25">
      <c r="A58" s="3">
        <v>40640</v>
      </c>
      <c r="B58" s="2" t="s">
        <v>11</v>
      </c>
      <c r="C58" s="2" t="s">
        <v>15</v>
      </c>
      <c r="D58" s="2">
        <v>400</v>
      </c>
      <c r="E58" s="4">
        <v>37.03</v>
      </c>
      <c r="F58" s="4">
        <f>IF(Table1[[#This Row],[Transaction]]="Buy",Table1[[#This Row],[Number]]*Table1[[#This Row],[Price]]*-1,Table1[[#This Row],[Number]]*Table1[[#This Row],[Price]])</f>
        <v>14812</v>
      </c>
      <c r="G58" s="2" t="s">
        <v>9</v>
      </c>
      <c r="H58" s="4">
        <f>H57+Table1[[#This Row],[Amount]]</f>
        <v>-345250</v>
      </c>
      <c r="I58" s="6">
        <f>IF(Table1[[#This Row],[Transaction]]="Buy",Table1[[#This Row],[Number]],IF(Table1[[#This Row],[Transaction]]="Sell",Table1[[#This Row],[Number]]*-1,""))</f>
        <v>-400</v>
      </c>
      <c r="J58" s="5">
        <f>YEAR(Table1[[#This Row],[Date]])</f>
        <v>2011</v>
      </c>
      <c r="K58" s="5">
        <f>MONTH(Table1[[#This Row],[Date]])</f>
        <v>4</v>
      </c>
    </row>
    <row r="59" spans="1:11" x14ac:dyDescent="0.25">
      <c r="A59" s="3">
        <v>40642</v>
      </c>
      <c r="B59" s="2" t="s">
        <v>10</v>
      </c>
      <c r="C59" s="2" t="s">
        <v>24</v>
      </c>
      <c r="D59" s="2">
        <v>500</v>
      </c>
      <c r="E59" s="4">
        <v>34.47</v>
      </c>
      <c r="F59" s="4">
        <f>IF(Table1[[#This Row],[Transaction]]="Buy",Table1[[#This Row],[Number]]*Table1[[#This Row],[Price]]*-1,Table1[[#This Row],[Number]]*Table1[[#This Row],[Price]])</f>
        <v>-17235</v>
      </c>
      <c r="G59" s="2" t="s">
        <v>9</v>
      </c>
      <c r="H59" s="4">
        <f>H58+Table1[[#This Row],[Amount]]</f>
        <v>-362485</v>
      </c>
      <c r="I59" s="6">
        <f>IF(Table1[[#This Row],[Transaction]]="Buy",Table1[[#This Row],[Number]],IF(Table1[[#This Row],[Transaction]]="Sell",Table1[[#This Row],[Number]]*-1,""))</f>
        <v>500</v>
      </c>
      <c r="J59" s="5">
        <f>YEAR(Table1[[#This Row],[Date]])</f>
        <v>2011</v>
      </c>
      <c r="K59" s="5">
        <f>MONTH(Table1[[#This Row],[Date]])</f>
        <v>4</v>
      </c>
    </row>
    <row r="60" spans="1:11" x14ac:dyDescent="0.25">
      <c r="A60" s="3">
        <v>40643</v>
      </c>
      <c r="B60" s="2" t="s">
        <v>10</v>
      </c>
      <c r="C60" s="2" t="s">
        <v>24</v>
      </c>
      <c r="D60" s="2">
        <v>200</v>
      </c>
      <c r="E60" s="4">
        <v>88.82</v>
      </c>
      <c r="F60" s="4">
        <f>IF(Table1[[#This Row],[Transaction]]="Buy",Table1[[#This Row],[Number]]*Table1[[#This Row],[Price]]*-1,Table1[[#This Row],[Number]]*Table1[[#This Row],[Price]])</f>
        <v>-17764</v>
      </c>
      <c r="G60" s="2" t="s">
        <v>9</v>
      </c>
      <c r="H60" s="4">
        <f>H59+Table1[[#This Row],[Amount]]</f>
        <v>-380249</v>
      </c>
      <c r="I60" s="6">
        <f>IF(Table1[[#This Row],[Transaction]]="Buy",Table1[[#This Row],[Number]],IF(Table1[[#This Row],[Transaction]]="Sell",Table1[[#This Row],[Number]]*-1,""))</f>
        <v>200</v>
      </c>
      <c r="J60" s="5">
        <f>YEAR(Table1[[#This Row],[Date]])</f>
        <v>2011</v>
      </c>
      <c r="K60" s="5">
        <f>MONTH(Table1[[#This Row],[Date]])</f>
        <v>4</v>
      </c>
    </row>
    <row r="61" spans="1:11" x14ac:dyDescent="0.25">
      <c r="A61" s="3">
        <v>40646</v>
      </c>
      <c r="B61" s="2" t="s">
        <v>10</v>
      </c>
      <c r="C61" s="2" t="s">
        <v>22</v>
      </c>
      <c r="D61" s="2">
        <v>1100</v>
      </c>
      <c r="E61" s="4">
        <v>99.5</v>
      </c>
      <c r="F61" s="4">
        <f>IF(Table1[[#This Row],[Transaction]]="Buy",Table1[[#This Row],[Number]]*Table1[[#This Row],[Price]]*-1,Table1[[#This Row],[Number]]*Table1[[#This Row],[Price]])</f>
        <v>-109450</v>
      </c>
      <c r="G61" s="2" t="s">
        <v>9</v>
      </c>
      <c r="H61" s="4">
        <f>H60+Table1[[#This Row],[Amount]]</f>
        <v>-489699</v>
      </c>
      <c r="I61" s="6">
        <f>IF(Table1[[#This Row],[Transaction]]="Buy",Table1[[#This Row],[Number]],IF(Table1[[#This Row],[Transaction]]="Sell",Table1[[#This Row],[Number]]*-1,""))</f>
        <v>1100</v>
      </c>
      <c r="J61" s="5">
        <f>YEAR(Table1[[#This Row],[Date]])</f>
        <v>2011</v>
      </c>
      <c r="K61" s="5">
        <f>MONTH(Table1[[#This Row],[Date]])</f>
        <v>4</v>
      </c>
    </row>
    <row r="62" spans="1:11" x14ac:dyDescent="0.25">
      <c r="A62" s="3">
        <v>40648</v>
      </c>
      <c r="B62" s="2" t="s">
        <v>11</v>
      </c>
      <c r="C62" s="2" t="s">
        <v>14</v>
      </c>
      <c r="D62" s="2">
        <v>400</v>
      </c>
      <c r="E62" s="4">
        <v>50.58</v>
      </c>
      <c r="F62" s="4">
        <f>IF(Table1[[#This Row],[Transaction]]="Buy",Table1[[#This Row],[Number]]*Table1[[#This Row],[Price]]*-1,Table1[[#This Row],[Number]]*Table1[[#This Row],[Price]])</f>
        <v>20232</v>
      </c>
      <c r="G62" s="2" t="s">
        <v>9</v>
      </c>
      <c r="H62" s="4">
        <f>H61+Table1[[#This Row],[Amount]]</f>
        <v>-469467</v>
      </c>
      <c r="I62" s="6">
        <f>IF(Table1[[#This Row],[Transaction]]="Buy",Table1[[#This Row],[Number]],IF(Table1[[#This Row],[Transaction]]="Sell",Table1[[#This Row],[Number]]*-1,""))</f>
        <v>-400</v>
      </c>
      <c r="J62" s="5">
        <f>YEAR(Table1[[#This Row],[Date]])</f>
        <v>2011</v>
      </c>
      <c r="K62" s="5">
        <f>MONTH(Table1[[#This Row],[Date]])</f>
        <v>4</v>
      </c>
    </row>
    <row r="63" spans="1:11" x14ac:dyDescent="0.25">
      <c r="A63" s="3">
        <v>40649</v>
      </c>
      <c r="B63" s="2" t="s">
        <v>11</v>
      </c>
      <c r="C63" s="2" t="s">
        <v>22</v>
      </c>
      <c r="D63" s="2">
        <v>300</v>
      </c>
      <c r="E63" s="4">
        <v>21.74</v>
      </c>
      <c r="F63" s="4">
        <f>IF(Table1[[#This Row],[Transaction]]="Buy",Table1[[#This Row],[Number]]*Table1[[#This Row],[Price]]*-1,Table1[[#This Row],[Number]]*Table1[[#This Row],[Price]])</f>
        <v>6521.9999999999991</v>
      </c>
      <c r="G63" s="2" t="s">
        <v>9</v>
      </c>
      <c r="H63" s="4">
        <f>H62+Table1[[#This Row],[Amount]]</f>
        <v>-462945</v>
      </c>
      <c r="I63" s="6">
        <f>IF(Table1[[#This Row],[Transaction]]="Buy",Table1[[#This Row],[Number]],IF(Table1[[#This Row],[Transaction]]="Sell",Table1[[#This Row],[Number]]*-1,""))</f>
        <v>-300</v>
      </c>
      <c r="J63" s="5">
        <f>YEAR(Table1[[#This Row],[Date]])</f>
        <v>2011</v>
      </c>
      <c r="K63" s="5">
        <f>MONTH(Table1[[#This Row],[Date]])</f>
        <v>4</v>
      </c>
    </row>
    <row r="64" spans="1:11" x14ac:dyDescent="0.25">
      <c r="A64" s="3">
        <v>40649</v>
      </c>
      <c r="B64" s="2" t="s">
        <v>11</v>
      </c>
      <c r="C64" s="2" t="s">
        <v>23</v>
      </c>
      <c r="D64" s="2">
        <v>900</v>
      </c>
      <c r="E64" s="4">
        <v>98.31</v>
      </c>
      <c r="F64" s="4">
        <f>IF(Table1[[#This Row],[Transaction]]="Buy",Table1[[#This Row],[Number]]*Table1[[#This Row],[Price]]*-1,Table1[[#This Row],[Number]]*Table1[[#This Row],[Price]])</f>
        <v>88479</v>
      </c>
      <c r="G64" s="2" t="s">
        <v>9</v>
      </c>
      <c r="H64" s="4">
        <f>H63+Table1[[#This Row],[Amount]]</f>
        <v>-374466</v>
      </c>
      <c r="I64" s="6">
        <f>IF(Table1[[#This Row],[Transaction]]="Buy",Table1[[#This Row],[Number]],IF(Table1[[#This Row],[Transaction]]="Sell",Table1[[#This Row],[Number]]*-1,""))</f>
        <v>-900</v>
      </c>
      <c r="J64" s="5">
        <f>YEAR(Table1[[#This Row],[Date]])</f>
        <v>2011</v>
      </c>
      <c r="K64" s="5">
        <f>MONTH(Table1[[#This Row],[Date]])</f>
        <v>4</v>
      </c>
    </row>
    <row r="65" spans="1:11" x14ac:dyDescent="0.25">
      <c r="A65" s="3">
        <v>40651</v>
      </c>
      <c r="B65" s="2" t="s">
        <v>11</v>
      </c>
      <c r="C65" s="2" t="s">
        <v>18</v>
      </c>
      <c r="D65" s="2">
        <v>400</v>
      </c>
      <c r="E65" s="4">
        <v>45.93</v>
      </c>
      <c r="F65" s="4">
        <f>IF(Table1[[#This Row],[Transaction]]="Buy",Table1[[#This Row],[Number]]*Table1[[#This Row],[Price]]*-1,Table1[[#This Row],[Number]]*Table1[[#This Row],[Price]])</f>
        <v>18372</v>
      </c>
      <c r="G65" s="2" t="s">
        <v>9</v>
      </c>
      <c r="H65" s="4">
        <f>H64+Table1[[#This Row],[Amount]]</f>
        <v>-356094</v>
      </c>
      <c r="I65" s="6">
        <f>IF(Table1[[#This Row],[Transaction]]="Buy",Table1[[#This Row],[Number]],IF(Table1[[#This Row],[Transaction]]="Sell",Table1[[#This Row],[Number]]*-1,""))</f>
        <v>-400</v>
      </c>
      <c r="J65" s="5">
        <f>YEAR(Table1[[#This Row],[Date]])</f>
        <v>2011</v>
      </c>
      <c r="K65" s="5">
        <f>MONTH(Table1[[#This Row],[Date]])</f>
        <v>4</v>
      </c>
    </row>
    <row r="66" spans="1:11" x14ac:dyDescent="0.25">
      <c r="A66" s="3">
        <v>40652</v>
      </c>
      <c r="B66" s="2" t="s">
        <v>10</v>
      </c>
      <c r="C66" s="2" t="s">
        <v>20</v>
      </c>
      <c r="D66" s="2">
        <v>900</v>
      </c>
      <c r="E66" s="4">
        <v>50.47</v>
      </c>
      <c r="F66" s="4">
        <f>IF(Table1[[#This Row],[Transaction]]="Buy",Table1[[#This Row],[Number]]*Table1[[#This Row],[Price]]*-1,Table1[[#This Row],[Number]]*Table1[[#This Row],[Price]])</f>
        <v>-45423</v>
      </c>
      <c r="G66" s="2" t="s">
        <v>9</v>
      </c>
      <c r="H66" s="4">
        <f>H65+Table1[[#This Row],[Amount]]</f>
        <v>-401517</v>
      </c>
      <c r="I66" s="6">
        <f>IF(Table1[[#This Row],[Transaction]]="Buy",Table1[[#This Row],[Number]],IF(Table1[[#This Row],[Transaction]]="Sell",Table1[[#This Row],[Number]]*-1,""))</f>
        <v>900</v>
      </c>
      <c r="J66" s="5">
        <f>YEAR(Table1[[#This Row],[Date]])</f>
        <v>2011</v>
      </c>
      <c r="K66" s="5">
        <f>MONTH(Table1[[#This Row],[Date]])</f>
        <v>4</v>
      </c>
    </row>
    <row r="67" spans="1:11" x14ac:dyDescent="0.25">
      <c r="A67" s="3">
        <v>40653</v>
      </c>
      <c r="B67" s="2" t="s">
        <v>10</v>
      </c>
      <c r="C67" s="2" t="s">
        <v>16</v>
      </c>
      <c r="D67" s="2">
        <v>800</v>
      </c>
      <c r="E67" s="4">
        <v>20.86</v>
      </c>
      <c r="F67" s="4">
        <f>IF(Table1[[#This Row],[Transaction]]="Buy",Table1[[#This Row],[Number]]*Table1[[#This Row],[Price]]*-1,Table1[[#This Row],[Number]]*Table1[[#This Row],[Price]])</f>
        <v>-16688</v>
      </c>
      <c r="G67" s="2" t="s">
        <v>9</v>
      </c>
      <c r="H67" s="4">
        <f>H66+Table1[[#This Row],[Amount]]</f>
        <v>-418205</v>
      </c>
      <c r="I67" s="6">
        <f>IF(Table1[[#This Row],[Transaction]]="Buy",Table1[[#This Row],[Number]],IF(Table1[[#This Row],[Transaction]]="Sell",Table1[[#This Row],[Number]]*-1,""))</f>
        <v>800</v>
      </c>
      <c r="J67" s="5">
        <f>YEAR(Table1[[#This Row],[Date]])</f>
        <v>2011</v>
      </c>
      <c r="K67" s="5">
        <f>MONTH(Table1[[#This Row],[Date]])</f>
        <v>4</v>
      </c>
    </row>
    <row r="68" spans="1:11" x14ac:dyDescent="0.25">
      <c r="A68" s="3">
        <v>40656</v>
      </c>
      <c r="B68" s="2" t="s">
        <v>11</v>
      </c>
      <c r="C68" s="2" t="s">
        <v>23</v>
      </c>
      <c r="D68" s="2">
        <v>400</v>
      </c>
      <c r="E68" s="4">
        <v>34.799999999999997</v>
      </c>
      <c r="F68" s="4">
        <f>IF(Table1[[#This Row],[Transaction]]="Buy",Table1[[#This Row],[Number]]*Table1[[#This Row],[Price]]*-1,Table1[[#This Row],[Number]]*Table1[[#This Row],[Price]])</f>
        <v>13919.999999999998</v>
      </c>
      <c r="G68" s="2" t="s">
        <v>9</v>
      </c>
      <c r="H68" s="4">
        <f>H67+Table1[[#This Row],[Amount]]</f>
        <v>-404285</v>
      </c>
      <c r="I68" s="6">
        <f>IF(Table1[[#This Row],[Transaction]]="Buy",Table1[[#This Row],[Number]],IF(Table1[[#This Row],[Transaction]]="Sell",Table1[[#This Row],[Number]]*-1,""))</f>
        <v>-400</v>
      </c>
      <c r="J68" s="5">
        <f>YEAR(Table1[[#This Row],[Date]])</f>
        <v>2011</v>
      </c>
      <c r="K68" s="5">
        <f>MONTH(Table1[[#This Row],[Date]])</f>
        <v>4</v>
      </c>
    </row>
    <row r="69" spans="1:11" x14ac:dyDescent="0.25">
      <c r="A69" s="3">
        <v>40659</v>
      </c>
      <c r="B69" s="2" t="s">
        <v>10</v>
      </c>
      <c r="C69" s="2" t="s">
        <v>14</v>
      </c>
      <c r="D69" s="2">
        <v>800</v>
      </c>
      <c r="E69" s="4">
        <v>98.21</v>
      </c>
      <c r="F69" s="4">
        <f>IF(Table1[[#This Row],[Transaction]]="Buy",Table1[[#This Row],[Number]]*Table1[[#This Row],[Price]]*-1,Table1[[#This Row],[Number]]*Table1[[#This Row],[Price]])</f>
        <v>-78568</v>
      </c>
      <c r="G69" s="2" t="s">
        <v>9</v>
      </c>
      <c r="H69" s="4">
        <f>H68+Table1[[#This Row],[Amount]]</f>
        <v>-482853</v>
      </c>
      <c r="I69" s="6">
        <f>IF(Table1[[#This Row],[Transaction]]="Buy",Table1[[#This Row],[Number]],IF(Table1[[#This Row],[Transaction]]="Sell",Table1[[#This Row],[Number]]*-1,""))</f>
        <v>800</v>
      </c>
      <c r="J69" s="5">
        <f>YEAR(Table1[[#This Row],[Date]])</f>
        <v>2011</v>
      </c>
      <c r="K69" s="5">
        <f>MONTH(Table1[[#This Row],[Date]])</f>
        <v>4</v>
      </c>
    </row>
    <row r="70" spans="1:11" x14ac:dyDescent="0.25">
      <c r="A70" s="3">
        <v>40660</v>
      </c>
      <c r="B70" s="2" t="s">
        <v>11</v>
      </c>
      <c r="C70" s="2" t="s">
        <v>23</v>
      </c>
      <c r="D70" s="2">
        <v>800</v>
      </c>
      <c r="E70" s="4">
        <v>20.12</v>
      </c>
      <c r="F70" s="4">
        <f>IF(Table1[[#This Row],[Transaction]]="Buy",Table1[[#This Row],[Number]]*Table1[[#This Row],[Price]]*-1,Table1[[#This Row],[Number]]*Table1[[#This Row],[Price]])</f>
        <v>16096</v>
      </c>
      <c r="G70" s="2" t="s">
        <v>9</v>
      </c>
      <c r="H70" s="4">
        <f>H69+Table1[[#This Row],[Amount]]</f>
        <v>-466757</v>
      </c>
      <c r="I70" s="6">
        <f>IF(Table1[[#This Row],[Transaction]]="Buy",Table1[[#This Row],[Number]],IF(Table1[[#This Row],[Transaction]]="Sell",Table1[[#This Row],[Number]]*-1,""))</f>
        <v>-800</v>
      </c>
      <c r="J70" s="5">
        <f>YEAR(Table1[[#This Row],[Date]])</f>
        <v>2011</v>
      </c>
      <c r="K70" s="5">
        <f>MONTH(Table1[[#This Row],[Date]])</f>
        <v>4</v>
      </c>
    </row>
    <row r="71" spans="1:11" x14ac:dyDescent="0.25">
      <c r="A71" s="3">
        <v>40662</v>
      </c>
      <c r="B71" s="2" t="s">
        <v>11</v>
      </c>
      <c r="C71" s="2" t="s">
        <v>12</v>
      </c>
      <c r="D71" s="2">
        <v>200</v>
      </c>
      <c r="E71" s="4">
        <v>65.56</v>
      </c>
      <c r="F71" s="4">
        <f>IF(Table1[[#This Row],[Transaction]]="Buy",Table1[[#This Row],[Number]]*Table1[[#This Row],[Price]]*-1,Table1[[#This Row],[Number]]*Table1[[#This Row],[Price]])</f>
        <v>13112</v>
      </c>
      <c r="G71" s="2" t="s">
        <v>9</v>
      </c>
      <c r="H71" s="4">
        <f>H70+Table1[[#This Row],[Amount]]</f>
        <v>-453645</v>
      </c>
      <c r="I71" s="6">
        <f>IF(Table1[[#This Row],[Transaction]]="Buy",Table1[[#This Row],[Number]],IF(Table1[[#This Row],[Transaction]]="Sell",Table1[[#This Row],[Number]]*-1,""))</f>
        <v>-200</v>
      </c>
      <c r="J71" s="5">
        <f>YEAR(Table1[[#This Row],[Date]])</f>
        <v>2011</v>
      </c>
      <c r="K71" s="5">
        <f>MONTH(Table1[[#This Row],[Date]])</f>
        <v>4</v>
      </c>
    </row>
    <row r="72" spans="1:11" x14ac:dyDescent="0.25">
      <c r="A72" s="3">
        <v>40664</v>
      </c>
      <c r="B72" s="2" t="s">
        <v>11</v>
      </c>
      <c r="C72" s="2" t="s">
        <v>23</v>
      </c>
      <c r="D72" s="2">
        <v>1000</v>
      </c>
      <c r="E72" s="4">
        <v>63.1</v>
      </c>
      <c r="F72" s="4">
        <f>IF(Table1[[#This Row],[Transaction]]="Buy",Table1[[#This Row],[Number]]*Table1[[#This Row],[Price]]*-1,Table1[[#This Row],[Number]]*Table1[[#This Row],[Price]])</f>
        <v>63100</v>
      </c>
      <c r="G72" s="2" t="s">
        <v>9</v>
      </c>
      <c r="H72" s="4">
        <f>H71+Table1[[#This Row],[Amount]]</f>
        <v>-390545</v>
      </c>
      <c r="I72" s="6">
        <f>IF(Table1[[#This Row],[Transaction]]="Buy",Table1[[#This Row],[Number]],IF(Table1[[#This Row],[Transaction]]="Sell",Table1[[#This Row],[Number]]*-1,""))</f>
        <v>-1000</v>
      </c>
      <c r="J72" s="5">
        <f>YEAR(Table1[[#This Row],[Date]])</f>
        <v>2011</v>
      </c>
      <c r="K72" s="5">
        <f>MONTH(Table1[[#This Row],[Date]])</f>
        <v>5</v>
      </c>
    </row>
    <row r="73" spans="1:11" x14ac:dyDescent="0.25">
      <c r="A73" s="3">
        <v>40664</v>
      </c>
      <c r="B73" s="2" t="s">
        <v>10</v>
      </c>
      <c r="C73" s="2" t="s">
        <v>20</v>
      </c>
      <c r="D73" s="2">
        <v>200</v>
      </c>
      <c r="E73" s="4">
        <v>41.32</v>
      </c>
      <c r="F73" s="4">
        <f>IF(Table1[[#This Row],[Transaction]]="Buy",Table1[[#This Row],[Number]]*Table1[[#This Row],[Price]]*-1,Table1[[#This Row],[Number]]*Table1[[#This Row],[Price]])</f>
        <v>-8264</v>
      </c>
      <c r="G73" s="2" t="s">
        <v>9</v>
      </c>
      <c r="H73" s="4">
        <f>H72+Table1[[#This Row],[Amount]]</f>
        <v>-398809</v>
      </c>
      <c r="I73" s="6">
        <f>IF(Table1[[#This Row],[Transaction]]="Buy",Table1[[#This Row],[Number]],IF(Table1[[#This Row],[Transaction]]="Sell",Table1[[#This Row],[Number]]*-1,""))</f>
        <v>200</v>
      </c>
      <c r="J73" s="5">
        <f>YEAR(Table1[[#This Row],[Date]])</f>
        <v>2011</v>
      </c>
      <c r="K73" s="5">
        <f>MONTH(Table1[[#This Row],[Date]])</f>
        <v>5</v>
      </c>
    </row>
    <row r="74" spans="1:11" x14ac:dyDescent="0.25">
      <c r="A74" s="3">
        <v>40665</v>
      </c>
      <c r="B74" s="2" t="s">
        <v>11</v>
      </c>
      <c r="C74" s="2" t="s">
        <v>21</v>
      </c>
      <c r="D74" s="2">
        <v>800</v>
      </c>
      <c r="E74" s="4">
        <v>62.75</v>
      </c>
      <c r="F74" s="4">
        <f>IF(Table1[[#This Row],[Transaction]]="Buy",Table1[[#This Row],[Number]]*Table1[[#This Row],[Price]]*-1,Table1[[#This Row],[Number]]*Table1[[#This Row],[Price]])</f>
        <v>50200</v>
      </c>
      <c r="G74" s="2" t="s">
        <v>9</v>
      </c>
      <c r="H74" s="4">
        <f>H73+Table1[[#This Row],[Amount]]</f>
        <v>-348609</v>
      </c>
      <c r="I74" s="6">
        <f>IF(Table1[[#This Row],[Transaction]]="Buy",Table1[[#This Row],[Number]],IF(Table1[[#This Row],[Transaction]]="Sell",Table1[[#This Row],[Number]]*-1,""))</f>
        <v>-800</v>
      </c>
      <c r="J74" s="5">
        <f>YEAR(Table1[[#This Row],[Date]])</f>
        <v>2011</v>
      </c>
      <c r="K74" s="5">
        <f>MONTH(Table1[[#This Row],[Date]])</f>
        <v>5</v>
      </c>
    </row>
    <row r="75" spans="1:11" x14ac:dyDescent="0.25">
      <c r="A75" s="3">
        <v>40667</v>
      </c>
      <c r="B75" s="2" t="s">
        <v>11</v>
      </c>
      <c r="C75" s="2" t="s">
        <v>19</v>
      </c>
      <c r="D75" s="2">
        <v>800</v>
      </c>
      <c r="E75" s="4">
        <v>44.85</v>
      </c>
      <c r="F75" s="4">
        <f>IF(Table1[[#This Row],[Transaction]]="Buy",Table1[[#This Row],[Number]]*Table1[[#This Row],[Price]]*-1,Table1[[#This Row],[Number]]*Table1[[#This Row],[Price]])</f>
        <v>35880</v>
      </c>
      <c r="G75" s="2" t="s">
        <v>9</v>
      </c>
      <c r="H75" s="4">
        <f>H74+Table1[[#This Row],[Amount]]</f>
        <v>-312729</v>
      </c>
      <c r="I75" s="6">
        <f>IF(Table1[[#This Row],[Transaction]]="Buy",Table1[[#This Row],[Number]],IF(Table1[[#This Row],[Transaction]]="Sell",Table1[[#This Row],[Number]]*-1,""))</f>
        <v>-800</v>
      </c>
      <c r="J75" s="5">
        <f>YEAR(Table1[[#This Row],[Date]])</f>
        <v>2011</v>
      </c>
      <c r="K75" s="5">
        <f>MONTH(Table1[[#This Row],[Date]])</f>
        <v>5</v>
      </c>
    </row>
    <row r="76" spans="1:11" x14ac:dyDescent="0.25">
      <c r="A76" s="3">
        <v>40670</v>
      </c>
      <c r="B76" s="2" t="s">
        <v>11</v>
      </c>
      <c r="C76" s="2" t="s">
        <v>15</v>
      </c>
      <c r="D76" s="2">
        <v>200</v>
      </c>
      <c r="E76" s="4">
        <v>74.989999999999995</v>
      </c>
      <c r="F76" s="4">
        <f>IF(Table1[[#This Row],[Transaction]]="Buy",Table1[[#This Row],[Number]]*Table1[[#This Row],[Price]]*-1,Table1[[#This Row],[Number]]*Table1[[#This Row],[Price]])</f>
        <v>14997.999999999998</v>
      </c>
      <c r="G76" s="2" t="s">
        <v>9</v>
      </c>
      <c r="H76" s="4">
        <f>H75+Table1[[#This Row],[Amount]]</f>
        <v>-297731</v>
      </c>
      <c r="I76" s="6">
        <f>IF(Table1[[#This Row],[Transaction]]="Buy",Table1[[#This Row],[Number]],IF(Table1[[#This Row],[Transaction]]="Sell",Table1[[#This Row],[Number]]*-1,""))</f>
        <v>-200</v>
      </c>
      <c r="J76" s="5">
        <f>YEAR(Table1[[#This Row],[Date]])</f>
        <v>2011</v>
      </c>
      <c r="K76" s="5">
        <f>MONTH(Table1[[#This Row],[Date]])</f>
        <v>5</v>
      </c>
    </row>
    <row r="77" spans="1:11" x14ac:dyDescent="0.25">
      <c r="A77" s="3">
        <v>40670</v>
      </c>
      <c r="B77" s="2" t="s">
        <v>10</v>
      </c>
      <c r="C77" s="2" t="s">
        <v>14</v>
      </c>
      <c r="D77" s="2">
        <v>600</v>
      </c>
      <c r="E77" s="4">
        <v>10.7</v>
      </c>
      <c r="F77" s="4">
        <f>IF(Table1[[#This Row],[Transaction]]="Buy",Table1[[#This Row],[Number]]*Table1[[#This Row],[Price]]*-1,Table1[[#This Row],[Number]]*Table1[[#This Row],[Price]])</f>
        <v>-6420</v>
      </c>
      <c r="G77" s="2" t="s">
        <v>9</v>
      </c>
      <c r="H77" s="4">
        <f>H76+Table1[[#This Row],[Amount]]</f>
        <v>-304151</v>
      </c>
      <c r="I77" s="6">
        <f>IF(Table1[[#This Row],[Transaction]]="Buy",Table1[[#This Row],[Number]],IF(Table1[[#This Row],[Transaction]]="Sell",Table1[[#This Row],[Number]]*-1,""))</f>
        <v>600</v>
      </c>
      <c r="J77" s="5">
        <f>YEAR(Table1[[#This Row],[Date]])</f>
        <v>2011</v>
      </c>
      <c r="K77" s="5">
        <f>MONTH(Table1[[#This Row],[Date]])</f>
        <v>5</v>
      </c>
    </row>
    <row r="78" spans="1:11" x14ac:dyDescent="0.25">
      <c r="A78" s="3">
        <v>40670</v>
      </c>
      <c r="B78" s="2" t="s">
        <v>10</v>
      </c>
      <c r="C78" s="2" t="s">
        <v>22</v>
      </c>
      <c r="D78" s="2">
        <v>600</v>
      </c>
      <c r="E78" s="4">
        <v>13.82</v>
      </c>
      <c r="F78" s="4">
        <f>IF(Table1[[#This Row],[Transaction]]="Buy",Table1[[#This Row],[Number]]*Table1[[#This Row],[Price]]*-1,Table1[[#This Row],[Number]]*Table1[[#This Row],[Price]])</f>
        <v>-8292</v>
      </c>
      <c r="G78" s="2" t="s">
        <v>9</v>
      </c>
      <c r="H78" s="4">
        <f>H77+Table1[[#This Row],[Amount]]</f>
        <v>-312443</v>
      </c>
      <c r="I78" s="6">
        <f>IF(Table1[[#This Row],[Transaction]]="Buy",Table1[[#This Row],[Number]],IF(Table1[[#This Row],[Transaction]]="Sell",Table1[[#This Row],[Number]]*-1,""))</f>
        <v>600</v>
      </c>
      <c r="J78" s="5">
        <f>YEAR(Table1[[#This Row],[Date]])</f>
        <v>2011</v>
      </c>
      <c r="K78" s="5">
        <f>MONTH(Table1[[#This Row],[Date]])</f>
        <v>5</v>
      </c>
    </row>
    <row r="79" spans="1:11" x14ac:dyDescent="0.25">
      <c r="A79" s="3">
        <v>40671</v>
      </c>
      <c r="B79" s="2" t="s">
        <v>11</v>
      </c>
      <c r="C79" s="2" t="s">
        <v>19</v>
      </c>
      <c r="D79" s="2">
        <v>600</v>
      </c>
      <c r="E79" s="4">
        <v>25.65</v>
      </c>
      <c r="F79" s="4">
        <f>IF(Table1[[#This Row],[Transaction]]="Buy",Table1[[#This Row],[Number]]*Table1[[#This Row],[Price]]*-1,Table1[[#This Row],[Number]]*Table1[[#This Row],[Price]])</f>
        <v>15390</v>
      </c>
      <c r="G79" s="2" t="s">
        <v>9</v>
      </c>
      <c r="H79" s="4">
        <f>H78+Table1[[#This Row],[Amount]]</f>
        <v>-297053</v>
      </c>
      <c r="I79" s="6">
        <f>IF(Table1[[#This Row],[Transaction]]="Buy",Table1[[#This Row],[Number]],IF(Table1[[#This Row],[Transaction]]="Sell",Table1[[#This Row],[Number]]*-1,""))</f>
        <v>-600</v>
      </c>
      <c r="J79" s="5">
        <f>YEAR(Table1[[#This Row],[Date]])</f>
        <v>2011</v>
      </c>
      <c r="K79" s="5">
        <f>MONTH(Table1[[#This Row],[Date]])</f>
        <v>5</v>
      </c>
    </row>
    <row r="80" spans="1:11" x14ac:dyDescent="0.25">
      <c r="A80" s="3">
        <v>40671</v>
      </c>
      <c r="B80" s="2" t="s">
        <v>11</v>
      </c>
      <c r="C80" s="2" t="s">
        <v>24</v>
      </c>
      <c r="D80" s="2">
        <v>600</v>
      </c>
      <c r="E80" s="4">
        <v>76.47</v>
      </c>
      <c r="F80" s="4">
        <f>IF(Table1[[#This Row],[Transaction]]="Buy",Table1[[#This Row],[Number]]*Table1[[#This Row],[Price]]*-1,Table1[[#This Row],[Number]]*Table1[[#This Row],[Price]])</f>
        <v>45882</v>
      </c>
      <c r="G80" s="2" t="s">
        <v>9</v>
      </c>
      <c r="H80" s="4">
        <f>H79+Table1[[#This Row],[Amount]]</f>
        <v>-251171</v>
      </c>
      <c r="I80" s="6">
        <f>IF(Table1[[#This Row],[Transaction]]="Buy",Table1[[#This Row],[Number]],IF(Table1[[#This Row],[Transaction]]="Sell",Table1[[#This Row],[Number]]*-1,""))</f>
        <v>-600</v>
      </c>
      <c r="J80" s="5">
        <f>YEAR(Table1[[#This Row],[Date]])</f>
        <v>2011</v>
      </c>
      <c r="K80" s="5">
        <f>MONTH(Table1[[#This Row],[Date]])</f>
        <v>5</v>
      </c>
    </row>
    <row r="81" spans="1:11" x14ac:dyDescent="0.25">
      <c r="A81" s="3">
        <v>40673</v>
      </c>
      <c r="B81" s="2" t="s">
        <v>10</v>
      </c>
      <c r="C81" s="2" t="s">
        <v>16</v>
      </c>
      <c r="D81" s="2">
        <v>200</v>
      </c>
      <c r="E81" s="4">
        <v>12.05</v>
      </c>
      <c r="F81" s="4">
        <f>IF(Table1[[#This Row],[Transaction]]="Buy",Table1[[#This Row],[Number]]*Table1[[#This Row],[Price]]*-1,Table1[[#This Row],[Number]]*Table1[[#This Row],[Price]])</f>
        <v>-2410</v>
      </c>
      <c r="G81" s="2" t="s">
        <v>9</v>
      </c>
      <c r="H81" s="4">
        <f>H80+Table1[[#This Row],[Amount]]</f>
        <v>-253581</v>
      </c>
      <c r="I81" s="6">
        <f>IF(Table1[[#This Row],[Transaction]]="Buy",Table1[[#This Row],[Number]],IF(Table1[[#This Row],[Transaction]]="Sell",Table1[[#This Row],[Number]]*-1,""))</f>
        <v>200</v>
      </c>
      <c r="J81" s="5">
        <f>YEAR(Table1[[#This Row],[Date]])</f>
        <v>2011</v>
      </c>
      <c r="K81" s="5">
        <f>MONTH(Table1[[#This Row],[Date]])</f>
        <v>5</v>
      </c>
    </row>
    <row r="82" spans="1:11" x14ac:dyDescent="0.25">
      <c r="A82" s="3">
        <v>40674</v>
      </c>
      <c r="B82" s="2" t="s">
        <v>11</v>
      </c>
      <c r="C82" s="2" t="s">
        <v>21</v>
      </c>
      <c r="D82" s="2">
        <v>200</v>
      </c>
      <c r="E82" s="4">
        <v>13.13</v>
      </c>
      <c r="F82" s="4">
        <f>IF(Table1[[#This Row],[Transaction]]="Buy",Table1[[#This Row],[Number]]*Table1[[#This Row],[Price]]*-1,Table1[[#This Row],[Number]]*Table1[[#This Row],[Price]])</f>
        <v>2626</v>
      </c>
      <c r="G82" s="2" t="s">
        <v>9</v>
      </c>
      <c r="H82" s="4">
        <f>H81+Table1[[#This Row],[Amount]]</f>
        <v>-250955</v>
      </c>
      <c r="I82" s="6">
        <f>IF(Table1[[#This Row],[Transaction]]="Buy",Table1[[#This Row],[Number]],IF(Table1[[#This Row],[Transaction]]="Sell",Table1[[#This Row],[Number]]*-1,""))</f>
        <v>-200</v>
      </c>
      <c r="J82" s="5">
        <f>YEAR(Table1[[#This Row],[Date]])</f>
        <v>2011</v>
      </c>
      <c r="K82" s="5">
        <f>MONTH(Table1[[#This Row],[Date]])</f>
        <v>5</v>
      </c>
    </row>
    <row r="83" spans="1:11" x14ac:dyDescent="0.25">
      <c r="A83" s="3">
        <v>40676</v>
      </c>
      <c r="B83" s="2" t="s">
        <v>10</v>
      </c>
      <c r="C83" s="2" t="s">
        <v>18</v>
      </c>
      <c r="D83" s="2">
        <v>700</v>
      </c>
      <c r="E83" s="4">
        <v>63.33</v>
      </c>
      <c r="F83" s="4">
        <f>IF(Table1[[#This Row],[Transaction]]="Buy",Table1[[#This Row],[Number]]*Table1[[#This Row],[Price]]*-1,Table1[[#This Row],[Number]]*Table1[[#This Row],[Price]])</f>
        <v>-44331</v>
      </c>
      <c r="G83" s="2" t="s">
        <v>9</v>
      </c>
      <c r="H83" s="4">
        <f>H82+Table1[[#This Row],[Amount]]</f>
        <v>-295286</v>
      </c>
      <c r="I83" s="6">
        <f>IF(Table1[[#This Row],[Transaction]]="Buy",Table1[[#This Row],[Number]],IF(Table1[[#This Row],[Transaction]]="Sell",Table1[[#This Row],[Number]]*-1,""))</f>
        <v>700</v>
      </c>
      <c r="J83" s="5">
        <f>YEAR(Table1[[#This Row],[Date]])</f>
        <v>2011</v>
      </c>
      <c r="K83" s="5">
        <f>MONTH(Table1[[#This Row],[Date]])</f>
        <v>5</v>
      </c>
    </row>
    <row r="84" spans="1:11" x14ac:dyDescent="0.25">
      <c r="A84" s="3">
        <v>40677</v>
      </c>
      <c r="B84" s="2" t="s">
        <v>11</v>
      </c>
      <c r="C84" s="2" t="s">
        <v>13</v>
      </c>
      <c r="D84" s="2">
        <v>500</v>
      </c>
      <c r="E84" s="4">
        <v>53.22</v>
      </c>
      <c r="F84" s="4">
        <f>IF(Table1[[#This Row],[Transaction]]="Buy",Table1[[#This Row],[Number]]*Table1[[#This Row],[Price]]*-1,Table1[[#This Row],[Number]]*Table1[[#This Row],[Price]])</f>
        <v>26610</v>
      </c>
      <c r="G84" s="2" t="s">
        <v>9</v>
      </c>
      <c r="H84" s="4">
        <f>H83+Table1[[#This Row],[Amount]]</f>
        <v>-268676</v>
      </c>
      <c r="I84" s="6">
        <f>IF(Table1[[#This Row],[Transaction]]="Buy",Table1[[#This Row],[Number]],IF(Table1[[#This Row],[Transaction]]="Sell",Table1[[#This Row],[Number]]*-1,""))</f>
        <v>-500</v>
      </c>
      <c r="J84" s="5">
        <f>YEAR(Table1[[#This Row],[Date]])</f>
        <v>2011</v>
      </c>
      <c r="K84" s="5">
        <f>MONTH(Table1[[#This Row],[Date]])</f>
        <v>5</v>
      </c>
    </row>
    <row r="85" spans="1:11" x14ac:dyDescent="0.25">
      <c r="A85" s="3">
        <v>40679</v>
      </c>
      <c r="B85" s="2" t="s">
        <v>10</v>
      </c>
      <c r="C85" s="2" t="s">
        <v>12</v>
      </c>
      <c r="D85" s="2">
        <v>200</v>
      </c>
      <c r="E85" s="4">
        <v>9.6300000000000008</v>
      </c>
      <c r="F85" s="4">
        <f>IF(Table1[[#This Row],[Transaction]]="Buy",Table1[[#This Row],[Number]]*Table1[[#This Row],[Price]]*-1,Table1[[#This Row],[Number]]*Table1[[#This Row],[Price]])</f>
        <v>-1926.0000000000002</v>
      </c>
      <c r="G85" s="2" t="s">
        <v>9</v>
      </c>
      <c r="H85" s="4">
        <f>H84+Table1[[#This Row],[Amount]]</f>
        <v>-270602</v>
      </c>
      <c r="I85" s="6">
        <f>IF(Table1[[#This Row],[Transaction]]="Buy",Table1[[#This Row],[Number]],IF(Table1[[#This Row],[Transaction]]="Sell",Table1[[#This Row],[Number]]*-1,""))</f>
        <v>200</v>
      </c>
      <c r="J85" s="5">
        <f>YEAR(Table1[[#This Row],[Date]])</f>
        <v>2011</v>
      </c>
      <c r="K85" s="5">
        <f>MONTH(Table1[[#This Row],[Date]])</f>
        <v>5</v>
      </c>
    </row>
    <row r="86" spans="1:11" x14ac:dyDescent="0.25">
      <c r="A86" s="3">
        <v>40681</v>
      </c>
      <c r="B86" s="2" t="s">
        <v>11</v>
      </c>
      <c r="C86" s="2" t="s">
        <v>23</v>
      </c>
      <c r="D86" s="2">
        <v>600</v>
      </c>
      <c r="E86" s="4">
        <v>42.28</v>
      </c>
      <c r="F86" s="4">
        <f>IF(Table1[[#This Row],[Transaction]]="Buy",Table1[[#This Row],[Number]]*Table1[[#This Row],[Price]]*-1,Table1[[#This Row],[Number]]*Table1[[#This Row],[Price]])</f>
        <v>25368</v>
      </c>
      <c r="G86" s="2" t="s">
        <v>9</v>
      </c>
      <c r="H86" s="4">
        <f>H85+Table1[[#This Row],[Amount]]</f>
        <v>-245234</v>
      </c>
      <c r="I86" s="6">
        <f>IF(Table1[[#This Row],[Transaction]]="Buy",Table1[[#This Row],[Number]],IF(Table1[[#This Row],[Transaction]]="Sell",Table1[[#This Row],[Number]]*-1,""))</f>
        <v>-600</v>
      </c>
      <c r="J86" s="5">
        <f>YEAR(Table1[[#This Row],[Date]])</f>
        <v>2011</v>
      </c>
      <c r="K86" s="5">
        <f>MONTH(Table1[[#This Row],[Date]])</f>
        <v>5</v>
      </c>
    </row>
    <row r="87" spans="1:11" x14ac:dyDescent="0.25">
      <c r="A87" s="3">
        <v>40681</v>
      </c>
      <c r="B87" s="2" t="s">
        <v>11</v>
      </c>
      <c r="C87" s="2" t="s">
        <v>12</v>
      </c>
      <c r="D87" s="2">
        <v>500</v>
      </c>
      <c r="E87" s="4">
        <v>12.76</v>
      </c>
      <c r="F87" s="4">
        <f>IF(Table1[[#This Row],[Transaction]]="Buy",Table1[[#This Row],[Number]]*Table1[[#This Row],[Price]]*-1,Table1[[#This Row],[Number]]*Table1[[#This Row],[Price]])</f>
        <v>6380</v>
      </c>
      <c r="G87" s="2" t="s">
        <v>9</v>
      </c>
      <c r="H87" s="4">
        <f>H86+Table1[[#This Row],[Amount]]</f>
        <v>-238854</v>
      </c>
      <c r="I87" s="6">
        <f>IF(Table1[[#This Row],[Transaction]]="Buy",Table1[[#This Row],[Number]],IF(Table1[[#This Row],[Transaction]]="Sell",Table1[[#This Row],[Number]]*-1,""))</f>
        <v>-500</v>
      </c>
      <c r="J87" s="5">
        <f>YEAR(Table1[[#This Row],[Date]])</f>
        <v>2011</v>
      </c>
      <c r="K87" s="5">
        <f>MONTH(Table1[[#This Row],[Date]])</f>
        <v>5</v>
      </c>
    </row>
    <row r="88" spans="1:11" x14ac:dyDescent="0.25">
      <c r="A88" s="3">
        <v>40683</v>
      </c>
      <c r="B88" s="2" t="s">
        <v>11</v>
      </c>
      <c r="C88" s="2" t="s">
        <v>19</v>
      </c>
      <c r="D88" s="2">
        <v>300</v>
      </c>
      <c r="E88" s="4">
        <v>52.89</v>
      </c>
      <c r="F88" s="4">
        <f>IF(Table1[[#This Row],[Transaction]]="Buy",Table1[[#This Row],[Number]]*Table1[[#This Row],[Price]]*-1,Table1[[#This Row],[Number]]*Table1[[#This Row],[Price]])</f>
        <v>15867</v>
      </c>
      <c r="G88" s="2" t="s">
        <v>9</v>
      </c>
      <c r="H88" s="4">
        <f>H87+Table1[[#This Row],[Amount]]</f>
        <v>-222987</v>
      </c>
      <c r="I88" s="6">
        <f>IF(Table1[[#This Row],[Transaction]]="Buy",Table1[[#This Row],[Number]],IF(Table1[[#This Row],[Transaction]]="Sell",Table1[[#This Row],[Number]]*-1,""))</f>
        <v>-300</v>
      </c>
      <c r="J88" s="5">
        <f>YEAR(Table1[[#This Row],[Date]])</f>
        <v>2011</v>
      </c>
      <c r="K88" s="5">
        <f>MONTH(Table1[[#This Row],[Date]])</f>
        <v>5</v>
      </c>
    </row>
    <row r="89" spans="1:11" x14ac:dyDescent="0.25">
      <c r="A89" s="3">
        <v>40685</v>
      </c>
      <c r="B89" s="2" t="s">
        <v>10</v>
      </c>
      <c r="C89" s="2" t="s">
        <v>22</v>
      </c>
      <c r="D89" s="2">
        <v>900</v>
      </c>
      <c r="E89" s="4">
        <v>97.3</v>
      </c>
      <c r="F89" s="4">
        <f>IF(Table1[[#This Row],[Transaction]]="Buy",Table1[[#This Row],[Number]]*Table1[[#This Row],[Price]]*-1,Table1[[#This Row],[Number]]*Table1[[#This Row],[Price]])</f>
        <v>-87570</v>
      </c>
      <c r="G89" s="2" t="s">
        <v>9</v>
      </c>
      <c r="H89" s="4">
        <f>H88+Table1[[#This Row],[Amount]]</f>
        <v>-310557</v>
      </c>
      <c r="I89" s="6">
        <f>IF(Table1[[#This Row],[Transaction]]="Buy",Table1[[#This Row],[Number]],IF(Table1[[#This Row],[Transaction]]="Sell",Table1[[#This Row],[Number]]*-1,""))</f>
        <v>900</v>
      </c>
      <c r="J89" s="5">
        <f>YEAR(Table1[[#This Row],[Date]])</f>
        <v>2011</v>
      </c>
      <c r="K89" s="5">
        <f>MONTH(Table1[[#This Row],[Date]])</f>
        <v>5</v>
      </c>
    </row>
    <row r="90" spans="1:11" x14ac:dyDescent="0.25">
      <c r="A90" s="3">
        <v>40688</v>
      </c>
      <c r="B90" s="2" t="s">
        <v>11</v>
      </c>
      <c r="C90" s="2" t="s">
        <v>21</v>
      </c>
      <c r="D90" s="2">
        <v>500</v>
      </c>
      <c r="E90" s="4">
        <v>84.17</v>
      </c>
      <c r="F90" s="4">
        <f>IF(Table1[[#This Row],[Transaction]]="Buy",Table1[[#This Row],[Number]]*Table1[[#This Row],[Price]]*-1,Table1[[#This Row],[Number]]*Table1[[#This Row],[Price]])</f>
        <v>42085</v>
      </c>
      <c r="G90" s="2" t="s">
        <v>9</v>
      </c>
      <c r="H90" s="4">
        <f>H89+Table1[[#This Row],[Amount]]</f>
        <v>-268472</v>
      </c>
      <c r="I90" s="6">
        <f>IF(Table1[[#This Row],[Transaction]]="Buy",Table1[[#This Row],[Number]],IF(Table1[[#This Row],[Transaction]]="Sell",Table1[[#This Row],[Number]]*-1,""))</f>
        <v>-500</v>
      </c>
      <c r="J90" s="5">
        <f>YEAR(Table1[[#This Row],[Date]])</f>
        <v>2011</v>
      </c>
      <c r="K90" s="5">
        <f>MONTH(Table1[[#This Row],[Date]])</f>
        <v>5</v>
      </c>
    </row>
    <row r="91" spans="1:11" x14ac:dyDescent="0.25">
      <c r="A91" s="3">
        <v>40689</v>
      </c>
      <c r="B91" s="2" t="s">
        <v>11</v>
      </c>
      <c r="C91" s="2" t="s">
        <v>16</v>
      </c>
      <c r="D91" s="2">
        <v>1000</v>
      </c>
      <c r="E91" s="4">
        <v>68.73</v>
      </c>
      <c r="F91" s="4">
        <f>IF(Table1[[#This Row],[Transaction]]="Buy",Table1[[#This Row],[Number]]*Table1[[#This Row],[Price]]*-1,Table1[[#This Row],[Number]]*Table1[[#This Row],[Price]])</f>
        <v>68730</v>
      </c>
      <c r="G91" s="2" t="s">
        <v>9</v>
      </c>
      <c r="H91" s="4">
        <f>H90+Table1[[#This Row],[Amount]]</f>
        <v>-199742</v>
      </c>
      <c r="I91" s="6">
        <f>IF(Table1[[#This Row],[Transaction]]="Buy",Table1[[#This Row],[Number]],IF(Table1[[#This Row],[Transaction]]="Sell",Table1[[#This Row],[Number]]*-1,""))</f>
        <v>-1000</v>
      </c>
      <c r="J91" s="5">
        <f>YEAR(Table1[[#This Row],[Date]])</f>
        <v>2011</v>
      </c>
      <c r="K91" s="5">
        <f>MONTH(Table1[[#This Row],[Date]])</f>
        <v>5</v>
      </c>
    </row>
    <row r="92" spans="1:11" x14ac:dyDescent="0.25">
      <c r="A92" s="3">
        <v>40690</v>
      </c>
      <c r="B92" s="2" t="s">
        <v>11</v>
      </c>
      <c r="C92" s="2" t="s">
        <v>16</v>
      </c>
      <c r="D92" s="2">
        <v>400</v>
      </c>
      <c r="E92" s="4">
        <v>7.75</v>
      </c>
      <c r="F92" s="4">
        <f>IF(Table1[[#This Row],[Transaction]]="Buy",Table1[[#This Row],[Number]]*Table1[[#This Row],[Price]]*-1,Table1[[#This Row],[Number]]*Table1[[#This Row],[Price]])</f>
        <v>3100</v>
      </c>
      <c r="G92" s="2" t="s">
        <v>9</v>
      </c>
      <c r="H92" s="4">
        <f>H91+Table1[[#This Row],[Amount]]</f>
        <v>-196642</v>
      </c>
      <c r="I92" s="6">
        <f>IF(Table1[[#This Row],[Transaction]]="Buy",Table1[[#This Row],[Number]],IF(Table1[[#This Row],[Transaction]]="Sell",Table1[[#This Row],[Number]]*-1,""))</f>
        <v>-400</v>
      </c>
      <c r="J92" s="5">
        <f>YEAR(Table1[[#This Row],[Date]])</f>
        <v>2011</v>
      </c>
      <c r="K92" s="5">
        <f>MONTH(Table1[[#This Row],[Date]])</f>
        <v>5</v>
      </c>
    </row>
    <row r="93" spans="1:11" x14ac:dyDescent="0.25">
      <c r="A93" s="3">
        <v>40693</v>
      </c>
      <c r="B93" s="2" t="s">
        <v>10</v>
      </c>
      <c r="C93" s="2" t="s">
        <v>15</v>
      </c>
      <c r="D93" s="2">
        <v>300</v>
      </c>
      <c r="E93" s="4">
        <v>83.62</v>
      </c>
      <c r="F93" s="4">
        <f>IF(Table1[[#This Row],[Transaction]]="Buy",Table1[[#This Row],[Number]]*Table1[[#This Row],[Price]]*-1,Table1[[#This Row],[Number]]*Table1[[#This Row],[Price]])</f>
        <v>-25086</v>
      </c>
      <c r="G93" s="2" t="s">
        <v>9</v>
      </c>
      <c r="H93" s="4">
        <f>H92+Table1[[#This Row],[Amount]]</f>
        <v>-221728</v>
      </c>
      <c r="I93" s="6">
        <f>IF(Table1[[#This Row],[Transaction]]="Buy",Table1[[#This Row],[Number]],IF(Table1[[#This Row],[Transaction]]="Sell",Table1[[#This Row],[Number]]*-1,""))</f>
        <v>300</v>
      </c>
      <c r="J93" s="5">
        <f>YEAR(Table1[[#This Row],[Date]])</f>
        <v>2011</v>
      </c>
      <c r="K93" s="5">
        <f>MONTH(Table1[[#This Row],[Date]])</f>
        <v>5</v>
      </c>
    </row>
    <row r="94" spans="1:11" x14ac:dyDescent="0.25">
      <c r="A94" s="3">
        <v>40695</v>
      </c>
      <c r="B94" s="2" t="s">
        <v>10</v>
      </c>
      <c r="C94" s="2" t="s">
        <v>16</v>
      </c>
      <c r="D94" s="2">
        <v>600</v>
      </c>
      <c r="E94" s="4">
        <v>44.26</v>
      </c>
      <c r="F94" s="4">
        <f>IF(Table1[[#This Row],[Transaction]]="Buy",Table1[[#This Row],[Number]]*Table1[[#This Row],[Price]]*-1,Table1[[#This Row],[Number]]*Table1[[#This Row],[Price]])</f>
        <v>-26556</v>
      </c>
      <c r="G94" s="2" t="s">
        <v>9</v>
      </c>
      <c r="H94" s="4">
        <f>H93+Table1[[#This Row],[Amount]]</f>
        <v>-248284</v>
      </c>
      <c r="I94" s="6">
        <f>IF(Table1[[#This Row],[Transaction]]="Buy",Table1[[#This Row],[Number]],IF(Table1[[#This Row],[Transaction]]="Sell",Table1[[#This Row],[Number]]*-1,""))</f>
        <v>600</v>
      </c>
      <c r="J94" s="5">
        <f>YEAR(Table1[[#This Row],[Date]])</f>
        <v>2011</v>
      </c>
      <c r="K94" s="5">
        <f>MONTH(Table1[[#This Row],[Date]])</f>
        <v>6</v>
      </c>
    </row>
    <row r="95" spans="1:11" x14ac:dyDescent="0.25">
      <c r="A95" s="3">
        <v>40695</v>
      </c>
      <c r="B95" s="2" t="s">
        <v>11</v>
      </c>
      <c r="C95" s="2" t="s">
        <v>22</v>
      </c>
      <c r="D95" s="2">
        <v>200</v>
      </c>
      <c r="E95" s="4">
        <v>36.79</v>
      </c>
      <c r="F95" s="4">
        <f>IF(Table1[[#This Row],[Transaction]]="Buy",Table1[[#This Row],[Number]]*Table1[[#This Row],[Price]]*-1,Table1[[#This Row],[Number]]*Table1[[#This Row],[Price]])</f>
        <v>7358</v>
      </c>
      <c r="G95" s="2" t="s">
        <v>9</v>
      </c>
      <c r="H95" s="4">
        <f>H94+Table1[[#This Row],[Amount]]</f>
        <v>-240926</v>
      </c>
      <c r="I95" s="6">
        <f>IF(Table1[[#This Row],[Transaction]]="Buy",Table1[[#This Row],[Number]],IF(Table1[[#This Row],[Transaction]]="Sell",Table1[[#This Row],[Number]]*-1,""))</f>
        <v>-200</v>
      </c>
      <c r="J95" s="5">
        <f>YEAR(Table1[[#This Row],[Date]])</f>
        <v>2011</v>
      </c>
      <c r="K95" s="5">
        <f>MONTH(Table1[[#This Row],[Date]])</f>
        <v>6</v>
      </c>
    </row>
    <row r="96" spans="1:11" x14ac:dyDescent="0.25">
      <c r="A96" s="3">
        <v>40695</v>
      </c>
      <c r="B96" s="2" t="s">
        <v>10</v>
      </c>
      <c r="C96" s="2" t="s">
        <v>16</v>
      </c>
      <c r="D96" s="2">
        <v>400</v>
      </c>
      <c r="E96" s="4">
        <v>10.25</v>
      </c>
      <c r="F96" s="4">
        <f>IF(Table1[[#This Row],[Transaction]]="Buy",Table1[[#This Row],[Number]]*Table1[[#This Row],[Price]]*-1,Table1[[#This Row],[Number]]*Table1[[#This Row],[Price]])</f>
        <v>-4100</v>
      </c>
      <c r="G96" s="2" t="s">
        <v>9</v>
      </c>
      <c r="H96" s="4">
        <f>H95+Table1[[#This Row],[Amount]]</f>
        <v>-245026</v>
      </c>
      <c r="I96" s="6">
        <f>IF(Table1[[#This Row],[Transaction]]="Buy",Table1[[#This Row],[Number]],IF(Table1[[#This Row],[Transaction]]="Sell",Table1[[#This Row],[Number]]*-1,""))</f>
        <v>400</v>
      </c>
      <c r="J96" s="5">
        <f>YEAR(Table1[[#This Row],[Date]])</f>
        <v>2011</v>
      </c>
      <c r="K96" s="5">
        <f>MONTH(Table1[[#This Row],[Date]])</f>
        <v>6</v>
      </c>
    </row>
    <row r="97" spans="1:11" x14ac:dyDescent="0.25">
      <c r="A97" s="3">
        <v>40696</v>
      </c>
      <c r="B97" s="2" t="s">
        <v>11</v>
      </c>
      <c r="C97" s="2" t="s">
        <v>19</v>
      </c>
      <c r="D97" s="2">
        <v>900</v>
      </c>
      <c r="E97" s="4">
        <v>44.5</v>
      </c>
      <c r="F97" s="4">
        <f>IF(Table1[[#This Row],[Transaction]]="Buy",Table1[[#This Row],[Number]]*Table1[[#This Row],[Price]]*-1,Table1[[#This Row],[Number]]*Table1[[#This Row],[Price]])</f>
        <v>40050</v>
      </c>
      <c r="G97" s="2" t="s">
        <v>9</v>
      </c>
      <c r="H97" s="4">
        <f>H96+Table1[[#This Row],[Amount]]</f>
        <v>-204976</v>
      </c>
      <c r="I97" s="6">
        <f>IF(Table1[[#This Row],[Transaction]]="Buy",Table1[[#This Row],[Number]],IF(Table1[[#This Row],[Transaction]]="Sell",Table1[[#This Row],[Number]]*-1,""))</f>
        <v>-900</v>
      </c>
      <c r="J97" s="5">
        <f>YEAR(Table1[[#This Row],[Date]])</f>
        <v>2011</v>
      </c>
      <c r="K97" s="5">
        <f>MONTH(Table1[[#This Row],[Date]])</f>
        <v>6</v>
      </c>
    </row>
    <row r="98" spans="1:11" x14ac:dyDescent="0.25">
      <c r="A98" s="3">
        <v>40699</v>
      </c>
      <c r="B98" s="2" t="s">
        <v>10</v>
      </c>
      <c r="C98" s="2" t="s">
        <v>19</v>
      </c>
      <c r="D98" s="2">
        <v>200</v>
      </c>
      <c r="E98" s="4">
        <v>95.36</v>
      </c>
      <c r="F98" s="4">
        <f>IF(Table1[[#This Row],[Transaction]]="Buy",Table1[[#This Row],[Number]]*Table1[[#This Row],[Price]]*-1,Table1[[#This Row],[Number]]*Table1[[#This Row],[Price]])</f>
        <v>-19072</v>
      </c>
      <c r="G98" s="2" t="s">
        <v>9</v>
      </c>
      <c r="H98" s="4">
        <f>H97+Table1[[#This Row],[Amount]]</f>
        <v>-224048</v>
      </c>
      <c r="I98" s="6">
        <f>IF(Table1[[#This Row],[Transaction]]="Buy",Table1[[#This Row],[Number]],IF(Table1[[#This Row],[Transaction]]="Sell",Table1[[#This Row],[Number]]*-1,""))</f>
        <v>200</v>
      </c>
      <c r="J98" s="5">
        <f>YEAR(Table1[[#This Row],[Date]])</f>
        <v>2011</v>
      </c>
      <c r="K98" s="5">
        <f>MONTH(Table1[[#This Row],[Date]])</f>
        <v>6</v>
      </c>
    </row>
    <row r="99" spans="1:11" x14ac:dyDescent="0.25">
      <c r="A99" s="3">
        <v>40699</v>
      </c>
      <c r="B99" s="2" t="s">
        <v>11</v>
      </c>
      <c r="C99" s="2" t="s">
        <v>22</v>
      </c>
      <c r="D99" s="2">
        <v>900</v>
      </c>
      <c r="E99" s="4">
        <v>7.24</v>
      </c>
      <c r="F99" s="4">
        <f>IF(Table1[[#This Row],[Transaction]]="Buy",Table1[[#This Row],[Number]]*Table1[[#This Row],[Price]]*-1,Table1[[#This Row],[Number]]*Table1[[#This Row],[Price]])</f>
        <v>6516</v>
      </c>
      <c r="G99" s="2" t="s">
        <v>9</v>
      </c>
      <c r="H99" s="4">
        <f>H98+Table1[[#This Row],[Amount]]</f>
        <v>-217532</v>
      </c>
      <c r="I99" s="6">
        <f>IF(Table1[[#This Row],[Transaction]]="Buy",Table1[[#This Row],[Number]],IF(Table1[[#This Row],[Transaction]]="Sell",Table1[[#This Row],[Number]]*-1,""))</f>
        <v>-900</v>
      </c>
      <c r="J99" s="5">
        <f>YEAR(Table1[[#This Row],[Date]])</f>
        <v>2011</v>
      </c>
      <c r="K99" s="5">
        <f>MONTH(Table1[[#This Row],[Date]])</f>
        <v>6</v>
      </c>
    </row>
    <row r="100" spans="1:11" x14ac:dyDescent="0.25">
      <c r="A100" s="3">
        <v>40701</v>
      </c>
      <c r="B100" s="2" t="s">
        <v>11</v>
      </c>
      <c r="C100" s="2" t="s">
        <v>18</v>
      </c>
      <c r="D100" s="2">
        <v>300</v>
      </c>
      <c r="E100" s="4">
        <v>98.35</v>
      </c>
      <c r="F100" s="4">
        <f>IF(Table1[[#This Row],[Transaction]]="Buy",Table1[[#This Row],[Number]]*Table1[[#This Row],[Price]]*-1,Table1[[#This Row],[Number]]*Table1[[#This Row],[Price]])</f>
        <v>29505</v>
      </c>
      <c r="G100" s="2" t="s">
        <v>9</v>
      </c>
      <c r="H100" s="4">
        <f>H99+Table1[[#This Row],[Amount]]</f>
        <v>-188027</v>
      </c>
      <c r="I100" s="6">
        <f>IF(Table1[[#This Row],[Transaction]]="Buy",Table1[[#This Row],[Number]],IF(Table1[[#This Row],[Transaction]]="Sell",Table1[[#This Row],[Number]]*-1,""))</f>
        <v>-300</v>
      </c>
      <c r="J100" s="5">
        <f>YEAR(Table1[[#This Row],[Date]])</f>
        <v>2011</v>
      </c>
      <c r="K100" s="5">
        <f>MONTH(Table1[[#This Row],[Date]])</f>
        <v>6</v>
      </c>
    </row>
    <row r="101" spans="1:11" x14ac:dyDescent="0.25">
      <c r="A101" s="3">
        <v>40703</v>
      </c>
      <c r="B101" s="2" t="s">
        <v>10</v>
      </c>
      <c r="C101" s="2" t="s">
        <v>23</v>
      </c>
      <c r="D101" s="2">
        <v>200</v>
      </c>
      <c r="E101" s="4">
        <v>55.56</v>
      </c>
      <c r="F101" s="4">
        <f>IF(Table1[[#This Row],[Transaction]]="Buy",Table1[[#This Row],[Number]]*Table1[[#This Row],[Price]]*-1,Table1[[#This Row],[Number]]*Table1[[#This Row],[Price]])</f>
        <v>-11112</v>
      </c>
      <c r="G101" s="2" t="s">
        <v>9</v>
      </c>
      <c r="H101" s="4">
        <f>H100+Table1[[#This Row],[Amount]]</f>
        <v>-199139</v>
      </c>
      <c r="I101" s="6">
        <f>IF(Table1[[#This Row],[Transaction]]="Buy",Table1[[#This Row],[Number]],IF(Table1[[#This Row],[Transaction]]="Sell",Table1[[#This Row],[Number]]*-1,""))</f>
        <v>200</v>
      </c>
      <c r="J101" s="5">
        <f>YEAR(Table1[[#This Row],[Date]])</f>
        <v>2011</v>
      </c>
      <c r="K101" s="5">
        <f>MONTH(Table1[[#This Row],[Date]])</f>
        <v>6</v>
      </c>
    </row>
    <row r="102" spans="1:11" x14ac:dyDescent="0.25">
      <c r="A102" s="3">
        <v>40705</v>
      </c>
      <c r="B102" s="2" t="s">
        <v>10</v>
      </c>
      <c r="C102" s="2" t="s">
        <v>19</v>
      </c>
      <c r="D102" s="2">
        <v>500</v>
      </c>
      <c r="E102" s="4">
        <v>24.05</v>
      </c>
      <c r="F102" s="4">
        <f>IF(Table1[[#This Row],[Transaction]]="Buy",Table1[[#This Row],[Number]]*Table1[[#This Row],[Price]]*-1,Table1[[#This Row],[Number]]*Table1[[#This Row],[Price]])</f>
        <v>-12025</v>
      </c>
      <c r="G102" s="2" t="s">
        <v>9</v>
      </c>
      <c r="H102" s="4">
        <f>H101+Table1[[#This Row],[Amount]]</f>
        <v>-211164</v>
      </c>
      <c r="I102" s="6">
        <f>IF(Table1[[#This Row],[Transaction]]="Buy",Table1[[#This Row],[Number]],IF(Table1[[#This Row],[Transaction]]="Sell",Table1[[#This Row],[Number]]*-1,""))</f>
        <v>500</v>
      </c>
      <c r="J102" s="5">
        <f>YEAR(Table1[[#This Row],[Date]])</f>
        <v>2011</v>
      </c>
      <c r="K102" s="5">
        <f>MONTH(Table1[[#This Row],[Date]])</f>
        <v>6</v>
      </c>
    </row>
    <row r="103" spans="1:11" x14ac:dyDescent="0.25">
      <c r="A103" s="3">
        <v>40706</v>
      </c>
      <c r="B103" s="2" t="s">
        <v>10</v>
      </c>
      <c r="C103" s="2" t="s">
        <v>20</v>
      </c>
      <c r="D103" s="2">
        <v>300</v>
      </c>
      <c r="E103" s="4">
        <v>11.55</v>
      </c>
      <c r="F103" s="4">
        <f>IF(Table1[[#This Row],[Transaction]]="Buy",Table1[[#This Row],[Number]]*Table1[[#This Row],[Price]]*-1,Table1[[#This Row],[Number]]*Table1[[#This Row],[Price]])</f>
        <v>-3465</v>
      </c>
      <c r="G103" s="2" t="s">
        <v>9</v>
      </c>
      <c r="H103" s="4">
        <f>H102+Table1[[#This Row],[Amount]]</f>
        <v>-214629</v>
      </c>
      <c r="I103" s="6">
        <f>IF(Table1[[#This Row],[Transaction]]="Buy",Table1[[#This Row],[Number]],IF(Table1[[#This Row],[Transaction]]="Sell",Table1[[#This Row],[Number]]*-1,""))</f>
        <v>300</v>
      </c>
      <c r="J103" s="5">
        <f>YEAR(Table1[[#This Row],[Date]])</f>
        <v>2011</v>
      </c>
      <c r="K103" s="5">
        <f>MONTH(Table1[[#This Row],[Date]])</f>
        <v>6</v>
      </c>
    </row>
    <row r="104" spans="1:11" x14ac:dyDescent="0.25">
      <c r="A104" s="3">
        <v>40707</v>
      </c>
      <c r="B104" s="2" t="s">
        <v>10</v>
      </c>
      <c r="C104" s="2" t="s">
        <v>16</v>
      </c>
      <c r="D104" s="2">
        <v>200</v>
      </c>
      <c r="E104" s="4">
        <v>47.3</v>
      </c>
      <c r="F104" s="4">
        <f>IF(Table1[[#This Row],[Transaction]]="Buy",Table1[[#This Row],[Number]]*Table1[[#This Row],[Price]]*-1,Table1[[#This Row],[Number]]*Table1[[#This Row],[Price]])</f>
        <v>-9460</v>
      </c>
      <c r="G104" s="2" t="s">
        <v>9</v>
      </c>
      <c r="H104" s="4">
        <f>H103+Table1[[#This Row],[Amount]]</f>
        <v>-224089</v>
      </c>
      <c r="I104" s="6">
        <f>IF(Table1[[#This Row],[Transaction]]="Buy",Table1[[#This Row],[Number]],IF(Table1[[#This Row],[Transaction]]="Sell",Table1[[#This Row],[Number]]*-1,""))</f>
        <v>200</v>
      </c>
      <c r="J104" s="5">
        <f>YEAR(Table1[[#This Row],[Date]])</f>
        <v>2011</v>
      </c>
      <c r="K104" s="5">
        <f>MONTH(Table1[[#This Row],[Date]])</f>
        <v>6</v>
      </c>
    </row>
    <row r="105" spans="1:11" x14ac:dyDescent="0.25">
      <c r="A105" s="3">
        <v>40707</v>
      </c>
      <c r="B105" s="2" t="s">
        <v>10</v>
      </c>
      <c r="C105" s="2" t="s">
        <v>16</v>
      </c>
      <c r="D105" s="2">
        <v>700</v>
      </c>
      <c r="E105" s="4">
        <v>74.78</v>
      </c>
      <c r="F105" s="4">
        <f>IF(Table1[[#This Row],[Transaction]]="Buy",Table1[[#This Row],[Number]]*Table1[[#This Row],[Price]]*-1,Table1[[#This Row],[Number]]*Table1[[#This Row],[Price]])</f>
        <v>-52346</v>
      </c>
      <c r="G105" s="2" t="s">
        <v>9</v>
      </c>
      <c r="H105" s="4">
        <f>H104+Table1[[#This Row],[Amount]]</f>
        <v>-276435</v>
      </c>
      <c r="I105" s="6">
        <f>IF(Table1[[#This Row],[Transaction]]="Buy",Table1[[#This Row],[Number]],IF(Table1[[#This Row],[Transaction]]="Sell",Table1[[#This Row],[Number]]*-1,""))</f>
        <v>700</v>
      </c>
      <c r="J105" s="5">
        <f>YEAR(Table1[[#This Row],[Date]])</f>
        <v>2011</v>
      </c>
      <c r="K105" s="5">
        <f>MONTH(Table1[[#This Row],[Date]])</f>
        <v>6</v>
      </c>
    </row>
    <row r="106" spans="1:11" x14ac:dyDescent="0.25">
      <c r="A106" s="3">
        <v>40707</v>
      </c>
      <c r="B106" s="2" t="s">
        <v>10</v>
      </c>
      <c r="C106" s="2" t="s">
        <v>19</v>
      </c>
      <c r="D106" s="2">
        <v>1100</v>
      </c>
      <c r="E106" s="4">
        <v>2.35</v>
      </c>
      <c r="F106" s="4">
        <f>IF(Table1[[#This Row],[Transaction]]="Buy",Table1[[#This Row],[Number]]*Table1[[#This Row],[Price]]*-1,Table1[[#This Row],[Number]]*Table1[[#This Row],[Price]])</f>
        <v>-2585</v>
      </c>
      <c r="G106" s="2" t="s">
        <v>9</v>
      </c>
      <c r="H106" s="4">
        <f>H105+Table1[[#This Row],[Amount]]</f>
        <v>-279020</v>
      </c>
      <c r="I106" s="6">
        <f>IF(Table1[[#This Row],[Transaction]]="Buy",Table1[[#This Row],[Number]],IF(Table1[[#This Row],[Transaction]]="Sell",Table1[[#This Row],[Number]]*-1,""))</f>
        <v>1100</v>
      </c>
      <c r="J106" s="5">
        <f>YEAR(Table1[[#This Row],[Date]])</f>
        <v>2011</v>
      </c>
      <c r="K106" s="5">
        <f>MONTH(Table1[[#This Row],[Date]])</f>
        <v>6</v>
      </c>
    </row>
    <row r="107" spans="1:11" x14ac:dyDescent="0.25">
      <c r="A107" s="3">
        <v>40707</v>
      </c>
      <c r="B107" s="2" t="s">
        <v>10</v>
      </c>
      <c r="C107" s="2" t="s">
        <v>17</v>
      </c>
      <c r="D107" s="2">
        <v>400</v>
      </c>
      <c r="E107" s="4">
        <v>64.47</v>
      </c>
      <c r="F107" s="4">
        <f>IF(Table1[[#This Row],[Transaction]]="Buy",Table1[[#This Row],[Number]]*Table1[[#This Row],[Price]]*-1,Table1[[#This Row],[Number]]*Table1[[#This Row],[Price]])</f>
        <v>-25788</v>
      </c>
      <c r="G107" s="2" t="s">
        <v>9</v>
      </c>
      <c r="H107" s="4">
        <f>H106+Table1[[#This Row],[Amount]]</f>
        <v>-304808</v>
      </c>
      <c r="I107" s="6">
        <f>IF(Table1[[#This Row],[Transaction]]="Buy",Table1[[#This Row],[Number]],IF(Table1[[#This Row],[Transaction]]="Sell",Table1[[#This Row],[Number]]*-1,""))</f>
        <v>400</v>
      </c>
      <c r="J107" s="5">
        <f>YEAR(Table1[[#This Row],[Date]])</f>
        <v>2011</v>
      </c>
      <c r="K107" s="5">
        <f>MONTH(Table1[[#This Row],[Date]])</f>
        <v>6</v>
      </c>
    </row>
    <row r="108" spans="1:11" x14ac:dyDescent="0.25">
      <c r="A108" s="3">
        <v>40710</v>
      </c>
      <c r="B108" s="2" t="s">
        <v>10</v>
      </c>
      <c r="C108" s="2" t="s">
        <v>20</v>
      </c>
      <c r="D108" s="2">
        <v>800</v>
      </c>
      <c r="E108" s="4">
        <v>97.72</v>
      </c>
      <c r="F108" s="4">
        <f>IF(Table1[[#This Row],[Transaction]]="Buy",Table1[[#This Row],[Number]]*Table1[[#This Row],[Price]]*-1,Table1[[#This Row],[Number]]*Table1[[#This Row],[Price]])</f>
        <v>-78176</v>
      </c>
      <c r="G108" s="2" t="s">
        <v>9</v>
      </c>
      <c r="H108" s="4">
        <f>H107+Table1[[#This Row],[Amount]]</f>
        <v>-382984</v>
      </c>
      <c r="I108" s="6">
        <f>IF(Table1[[#This Row],[Transaction]]="Buy",Table1[[#This Row],[Number]],IF(Table1[[#This Row],[Transaction]]="Sell",Table1[[#This Row],[Number]]*-1,""))</f>
        <v>800</v>
      </c>
      <c r="J108" s="5">
        <f>YEAR(Table1[[#This Row],[Date]])</f>
        <v>2011</v>
      </c>
      <c r="K108" s="5">
        <f>MONTH(Table1[[#This Row],[Date]])</f>
        <v>6</v>
      </c>
    </row>
    <row r="109" spans="1:11" x14ac:dyDescent="0.25">
      <c r="A109" s="3">
        <v>40713</v>
      </c>
      <c r="B109" s="2" t="s">
        <v>11</v>
      </c>
      <c r="C109" s="2" t="s">
        <v>21</v>
      </c>
      <c r="D109" s="2">
        <v>600</v>
      </c>
      <c r="E109" s="4">
        <v>53.54</v>
      </c>
      <c r="F109" s="4">
        <f>IF(Table1[[#This Row],[Transaction]]="Buy",Table1[[#This Row],[Number]]*Table1[[#This Row],[Price]]*-1,Table1[[#This Row],[Number]]*Table1[[#This Row],[Price]])</f>
        <v>32124</v>
      </c>
      <c r="G109" s="2" t="s">
        <v>9</v>
      </c>
      <c r="H109" s="4">
        <f>H108+Table1[[#This Row],[Amount]]</f>
        <v>-350860</v>
      </c>
      <c r="I109" s="6">
        <f>IF(Table1[[#This Row],[Transaction]]="Buy",Table1[[#This Row],[Number]],IF(Table1[[#This Row],[Transaction]]="Sell",Table1[[#This Row],[Number]]*-1,""))</f>
        <v>-600</v>
      </c>
      <c r="J109" s="5">
        <f>YEAR(Table1[[#This Row],[Date]])</f>
        <v>2011</v>
      </c>
      <c r="K109" s="5">
        <f>MONTH(Table1[[#This Row],[Date]])</f>
        <v>6</v>
      </c>
    </row>
    <row r="110" spans="1:11" x14ac:dyDescent="0.25">
      <c r="A110" s="3">
        <v>40714</v>
      </c>
      <c r="B110" s="2" t="s">
        <v>10</v>
      </c>
      <c r="C110" s="2" t="s">
        <v>24</v>
      </c>
      <c r="D110" s="2">
        <v>900</v>
      </c>
      <c r="E110" s="4">
        <v>37.409999999999997</v>
      </c>
      <c r="F110" s="4">
        <f>IF(Table1[[#This Row],[Transaction]]="Buy",Table1[[#This Row],[Number]]*Table1[[#This Row],[Price]]*-1,Table1[[#This Row],[Number]]*Table1[[#This Row],[Price]])</f>
        <v>-33669</v>
      </c>
      <c r="G110" s="2" t="s">
        <v>9</v>
      </c>
      <c r="H110" s="4">
        <f>H109+Table1[[#This Row],[Amount]]</f>
        <v>-384529</v>
      </c>
      <c r="I110" s="6">
        <f>IF(Table1[[#This Row],[Transaction]]="Buy",Table1[[#This Row],[Number]],IF(Table1[[#This Row],[Transaction]]="Sell",Table1[[#This Row],[Number]]*-1,""))</f>
        <v>900</v>
      </c>
      <c r="J110" s="5">
        <f>YEAR(Table1[[#This Row],[Date]])</f>
        <v>2011</v>
      </c>
      <c r="K110" s="5">
        <f>MONTH(Table1[[#This Row],[Date]])</f>
        <v>6</v>
      </c>
    </row>
    <row r="111" spans="1:11" x14ac:dyDescent="0.25">
      <c r="A111" s="3">
        <v>40716</v>
      </c>
      <c r="B111" s="2" t="s">
        <v>11</v>
      </c>
      <c r="C111" s="2" t="s">
        <v>22</v>
      </c>
      <c r="D111" s="2">
        <v>200</v>
      </c>
      <c r="E111" s="4">
        <v>6.89</v>
      </c>
      <c r="F111" s="4">
        <f>IF(Table1[[#This Row],[Transaction]]="Buy",Table1[[#This Row],[Number]]*Table1[[#This Row],[Price]]*-1,Table1[[#This Row],[Number]]*Table1[[#This Row],[Price]])</f>
        <v>1378</v>
      </c>
      <c r="G111" s="2" t="s">
        <v>9</v>
      </c>
      <c r="H111" s="4">
        <f>H110+Table1[[#This Row],[Amount]]</f>
        <v>-383151</v>
      </c>
      <c r="I111" s="6">
        <f>IF(Table1[[#This Row],[Transaction]]="Buy",Table1[[#This Row],[Number]],IF(Table1[[#This Row],[Transaction]]="Sell",Table1[[#This Row],[Number]]*-1,""))</f>
        <v>-200</v>
      </c>
      <c r="J111" s="5">
        <f>YEAR(Table1[[#This Row],[Date]])</f>
        <v>2011</v>
      </c>
      <c r="K111" s="5">
        <f>MONTH(Table1[[#This Row],[Date]])</f>
        <v>6</v>
      </c>
    </row>
    <row r="112" spans="1:11" x14ac:dyDescent="0.25">
      <c r="A112" s="3">
        <v>40717</v>
      </c>
      <c r="B112" s="2" t="s">
        <v>11</v>
      </c>
      <c r="C112" s="2" t="s">
        <v>22</v>
      </c>
      <c r="D112" s="2">
        <v>700</v>
      </c>
      <c r="E112" s="4">
        <v>38.380000000000003</v>
      </c>
      <c r="F112" s="4">
        <f>IF(Table1[[#This Row],[Transaction]]="Buy",Table1[[#This Row],[Number]]*Table1[[#This Row],[Price]]*-1,Table1[[#This Row],[Number]]*Table1[[#This Row],[Price]])</f>
        <v>26866</v>
      </c>
      <c r="G112" s="2" t="s">
        <v>9</v>
      </c>
      <c r="H112" s="4">
        <f>H111+Table1[[#This Row],[Amount]]</f>
        <v>-356285</v>
      </c>
      <c r="I112" s="6">
        <f>IF(Table1[[#This Row],[Transaction]]="Buy",Table1[[#This Row],[Number]],IF(Table1[[#This Row],[Transaction]]="Sell",Table1[[#This Row],[Number]]*-1,""))</f>
        <v>-700</v>
      </c>
      <c r="J112" s="5">
        <f>YEAR(Table1[[#This Row],[Date]])</f>
        <v>2011</v>
      </c>
      <c r="K112" s="5">
        <f>MONTH(Table1[[#This Row],[Date]])</f>
        <v>6</v>
      </c>
    </row>
    <row r="113" spans="1:11" x14ac:dyDescent="0.25">
      <c r="A113" s="3">
        <v>40718</v>
      </c>
      <c r="B113" s="2" t="s">
        <v>10</v>
      </c>
      <c r="C113" s="2" t="s">
        <v>13</v>
      </c>
      <c r="D113" s="2">
        <v>100</v>
      </c>
      <c r="E113" s="4">
        <v>71.56</v>
      </c>
      <c r="F113" s="4">
        <f>IF(Table1[[#This Row],[Transaction]]="Buy",Table1[[#This Row],[Number]]*Table1[[#This Row],[Price]]*-1,Table1[[#This Row],[Number]]*Table1[[#This Row],[Price]])</f>
        <v>-7156</v>
      </c>
      <c r="G113" s="2" t="s">
        <v>9</v>
      </c>
      <c r="H113" s="4">
        <f>H112+Table1[[#This Row],[Amount]]</f>
        <v>-363441</v>
      </c>
      <c r="I113" s="6">
        <f>IF(Table1[[#This Row],[Transaction]]="Buy",Table1[[#This Row],[Number]],IF(Table1[[#This Row],[Transaction]]="Sell",Table1[[#This Row],[Number]]*-1,""))</f>
        <v>100</v>
      </c>
      <c r="J113" s="5">
        <f>YEAR(Table1[[#This Row],[Date]])</f>
        <v>2011</v>
      </c>
      <c r="K113" s="5">
        <f>MONTH(Table1[[#This Row],[Date]])</f>
        <v>6</v>
      </c>
    </row>
    <row r="114" spans="1:11" x14ac:dyDescent="0.25">
      <c r="A114" s="3">
        <v>40720</v>
      </c>
      <c r="B114" s="2" t="s">
        <v>10</v>
      </c>
      <c r="C114" s="2" t="s">
        <v>22</v>
      </c>
      <c r="D114" s="2">
        <v>300</v>
      </c>
      <c r="E114" s="4">
        <v>72.38</v>
      </c>
      <c r="F114" s="4">
        <f>IF(Table1[[#This Row],[Transaction]]="Buy",Table1[[#This Row],[Number]]*Table1[[#This Row],[Price]]*-1,Table1[[#This Row],[Number]]*Table1[[#This Row],[Price]])</f>
        <v>-21714</v>
      </c>
      <c r="G114" s="2" t="s">
        <v>9</v>
      </c>
      <c r="H114" s="4">
        <f>H113+Table1[[#This Row],[Amount]]</f>
        <v>-385155</v>
      </c>
      <c r="I114" s="6">
        <f>IF(Table1[[#This Row],[Transaction]]="Buy",Table1[[#This Row],[Number]],IF(Table1[[#This Row],[Transaction]]="Sell",Table1[[#This Row],[Number]]*-1,""))</f>
        <v>300</v>
      </c>
      <c r="J114" s="5">
        <f>YEAR(Table1[[#This Row],[Date]])</f>
        <v>2011</v>
      </c>
      <c r="K114" s="5">
        <f>MONTH(Table1[[#This Row],[Date]])</f>
        <v>6</v>
      </c>
    </row>
    <row r="115" spans="1:11" x14ac:dyDescent="0.25">
      <c r="A115" s="3">
        <v>40721</v>
      </c>
      <c r="B115" s="2" t="s">
        <v>11</v>
      </c>
      <c r="C115" s="2" t="s">
        <v>22</v>
      </c>
      <c r="D115" s="2">
        <v>200</v>
      </c>
      <c r="E115" s="4">
        <v>17.27</v>
      </c>
      <c r="F115" s="4">
        <f>IF(Table1[[#This Row],[Transaction]]="Buy",Table1[[#This Row],[Number]]*Table1[[#This Row],[Price]]*-1,Table1[[#This Row],[Number]]*Table1[[#This Row],[Price]])</f>
        <v>3454</v>
      </c>
      <c r="G115" s="2" t="s">
        <v>9</v>
      </c>
      <c r="H115" s="4">
        <f>H114+Table1[[#This Row],[Amount]]</f>
        <v>-381701</v>
      </c>
      <c r="I115" s="6">
        <f>IF(Table1[[#This Row],[Transaction]]="Buy",Table1[[#This Row],[Number]],IF(Table1[[#This Row],[Transaction]]="Sell",Table1[[#This Row],[Number]]*-1,""))</f>
        <v>-200</v>
      </c>
      <c r="J115" s="5">
        <f>YEAR(Table1[[#This Row],[Date]])</f>
        <v>2011</v>
      </c>
      <c r="K115" s="5">
        <f>MONTH(Table1[[#This Row],[Date]])</f>
        <v>6</v>
      </c>
    </row>
    <row r="116" spans="1:11" x14ac:dyDescent="0.25">
      <c r="A116" s="3">
        <v>40721</v>
      </c>
      <c r="B116" s="2" t="s">
        <v>11</v>
      </c>
      <c r="C116" s="2" t="s">
        <v>14</v>
      </c>
      <c r="D116" s="2">
        <v>700</v>
      </c>
      <c r="E116" s="4">
        <v>19.34</v>
      </c>
      <c r="F116" s="4">
        <f>IF(Table1[[#This Row],[Transaction]]="Buy",Table1[[#This Row],[Number]]*Table1[[#This Row],[Price]]*-1,Table1[[#This Row],[Number]]*Table1[[#This Row],[Price]])</f>
        <v>13538</v>
      </c>
      <c r="G116" s="2" t="s">
        <v>9</v>
      </c>
      <c r="H116" s="4">
        <f>H115+Table1[[#This Row],[Amount]]</f>
        <v>-368163</v>
      </c>
      <c r="I116" s="6">
        <f>IF(Table1[[#This Row],[Transaction]]="Buy",Table1[[#This Row],[Number]],IF(Table1[[#This Row],[Transaction]]="Sell",Table1[[#This Row],[Number]]*-1,""))</f>
        <v>-700</v>
      </c>
      <c r="J116" s="5">
        <f>YEAR(Table1[[#This Row],[Date]])</f>
        <v>2011</v>
      </c>
      <c r="K116" s="5">
        <f>MONTH(Table1[[#This Row],[Date]])</f>
        <v>6</v>
      </c>
    </row>
    <row r="117" spans="1:11" x14ac:dyDescent="0.25">
      <c r="A117" s="3">
        <v>40722</v>
      </c>
      <c r="B117" s="2" t="s">
        <v>10</v>
      </c>
      <c r="C117" s="2" t="s">
        <v>13</v>
      </c>
      <c r="D117" s="2">
        <v>200</v>
      </c>
      <c r="E117" s="4">
        <v>42.02</v>
      </c>
      <c r="F117" s="4">
        <f>IF(Table1[[#This Row],[Transaction]]="Buy",Table1[[#This Row],[Number]]*Table1[[#This Row],[Price]]*-1,Table1[[#This Row],[Number]]*Table1[[#This Row],[Price]])</f>
        <v>-8404</v>
      </c>
      <c r="G117" s="2" t="s">
        <v>9</v>
      </c>
      <c r="H117" s="4">
        <f>H116+Table1[[#This Row],[Amount]]</f>
        <v>-376567</v>
      </c>
      <c r="I117" s="6">
        <f>IF(Table1[[#This Row],[Transaction]]="Buy",Table1[[#This Row],[Number]],IF(Table1[[#This Row],[Transaction]]="Sell",Table1[[#This Row],[Number]]*-1,""))</f>
        <v>200</v>
      </c>
      <c r="J117" s="5">
        <f>YEAR(Table1[[#This Row],[Date]])</f>
        <v>2011</v>
      </c>
      <c r="K117" s="5">
        <f>MONTH(Table1[[#This Row],[Date]])</f>
        <v>6</v>
      </c>
    </row>
    <row r="118" spans="1:11" x14ac:dyDescent="0.25">
      <c r="A118" s="3">
        <v>40722</v>
      </c>
      <c r="B118" s="2" t="s">
        <v>10</v>
      </c>
      <c r="C118" s="2" t="s">
        <v>15</v>
      </c>
      <c r="D118" s="2">
        <v>300</v>
      </c>
      <c r="E118" s="4">
        <v>10.61</v>
      </c>
      <c r="F118" s="4">
        <f>IF(Table1[[#This Row],[Transaction]]="Buy",Table1[[#This Row],[Number]]*Table1[[#This Row],[Price]]*-1,Table1[[#This Row],[Number]]*Table1[[#This Row],[Price]])</f>
        <v>-3183</v>
      </c>
      <c r="G118" s="2" t="s">
        <v>9</v>
      </c>
      <c r="H118" s="4">
        <f>H117+Table1[[#This Row],[Amount]]</f>
        <v>-379750</v>
      </c>
      <c r="I118" s="6">
        <f>IF(Table1[[#This Row],[Transaction]]="Buy",Table1[[#This Row],[Number]],IF(Table1[[#This Row],[Transaction]]="Sell",Table1[[#This Row],[Number]]*-1,""))</f>
        <v>300</v>
      </c>
      <c r="J118" s="5">
        <f>YEAR(Table1[[#This Row],[Date]])</f>
        <v>2011</v>
      </c>
      <c r="K118" s="5">
        <f>MONTH(Table1[[#This Row],[Date]])</f>
        <v>6</v>
      </c>
    </row>
    <row r="119" spans="1:11" x14ac:dyDescent="0.25">
      <c r="A119" s="3">
        <v>40725</v>
      </c>
      <c r="B119" s="2" t="s">
        <v>11</v>
      </c>
      <c r="C119" s="2" t="s">
        <v>23</v>
      </c>
      <c r="D119" s="2">
        <v>600</v>
      </c>
      <c r="E119" s="4">
        <v>0.5</v>
      </c>
      <c r="F119" s="4">
        <f>IF(Table1[[#This Row],[Transaction]]="Buy",Table1[[#This Row],[Number]]*Table1[[#This Row],[Price]]*-1,Table1[[#This Row],[Number]]*Table1[[#This Row],[Price]])</f>
        <v>300</v>
      </c>
      <c r="G119" s="2" t="s">
        <v>9</v>
      </c>
      <c r="H119" s="4">
        <f>H118+Table1[[#This Row],[Amount]]</f>
        <v>-379450</v>
      </c>
      <c r="I119" s="6">
        <f>IF(Table1[[#This Row],[Transaction]]="Buy",Table1[[#This Row],[Number]],IF(Table1[[#This Row],[Transaction]]="Sell",Table1[[#This Row],[Number]]*-1,""))</f>
        <v>-600</v>
      </c>
      <c r="J119" s="5">
        <f>YEAR(Table1[[#This Row],[Date]])</f>
        <v>2011</v>
      </c>
      <c r="K119" s="5">
        <f>MONTH(Table1[[#This Row],[Date]])</f>
        <v>7</v>
      </c>
    </row>
    <row r="120" spans="1:11" x14ac:dyDescent="0.25">
      <c r="A120" s="3">
        <v>40726</v>
      </c>
      <c r="B120" s="2" t="s">
        <v>11</v>
      </c>
      <c r="C120" s="2" t="s">
        <v>20</v>
      </c>
      <c r="D120" s="2">
        <v>500</v>
      </c>
      <c r="E120" s="4">
        <v>90.63</v>
      </c>
      <c r="F120" s="4">
        <f>IF(Table1[[#This Row],[Transaction]]="Buy",Table1[[#This Row],[Number]]*Table1[[#This Row],[Price]]*-1,Table1[[#This Row],[Number]]*Table1[[#This Row],[Price]])</f>
        <v>45315</v>
      </c>
      <c r="G120" s="2" t="s">
        <v>9</v>
      </c>
      <c r="H120" s="4">
        <f>H119+Table1[[#This Row],[Amount]]</f>
        <v>-334135</v>
      </c>
      <c r="I120" s="6">
        <f>IF(Table1[[#This Row],[Transaction]]="Buy",Table1[[#This Row],[Number]],IF(Table1[[#This Row],[Transaction]]="Sell",Table1[[#This Row],[Number]]*-1,""))</f>
        <v>-500</v>
      </c>
      <c r="J120" s="5">
        <f>YEAR(Table1[[#This Row],[Date]])</f>
        <v>2011</v>
      </c>
      <c r="K120" s="5">
        <f>MONTH(Table1[[#This Row],[Date]])</f>
        <v>7</v>
      </c>
    </row>
    <row r="121" spans="1:11" x14ac:dyDescent="0.25">
      <c r="A121" s="3">
        <v>40727</v>
      </c>
      <c r="B121" s="2" t="s">
        <v>11</v>
      </c>
      <c r="C121" s="2" t="s">
        <v>19</v>
      </c>
      <c r="D121" s="2">
        <v>300</v>
      </c>
      <c r="E121" s="4">
        <v>77.010000000000005</v>
      </c>
      <c r="F121" s="4">
        <f>IF(Table1[[#This Row],[Transaction]]="Buy",Table1[[#This Row],[Number]]*Table1[[#This Row],[Price]]*-1,Table1[[#This Row],[Number]]*Table1[[#This Row],[Price]])</f>
        <v>23103</v>
      </c>
      <c r="G121" s="2" t="s">
        <v>9</v>
      </c>
      <c r="H121" s="4">
        <f>H120+Table1[[#This Row],[Amount]]</f>
        <v>-311032</v>
      </c>
      <c r="I121" s="6">
        <f>IF(Table1[[#This Row],[Transaction]]="Buy",Table1[[#This Row],[Number]],IF(Table1[[#This Row],[Transaction]]="Sell",Table1[[#This Row],[Number]]*-1,""))</f>
        <v>-300</v>
      </c>
      <c r="J121" s="5">
        <f>YEAR(Table1[[#This Row],[Date]])</f>
        <v>2011</v>
      </c>
      <c r="K121" s="5">
        <f>MONTH(Table1[[#This Row],[Date]])</f>
        <v>7</v>
      </c>
    </row>
    <row r="122" spans="1:11" x14ac:dyDescent="0.25">
      <c r="A122" s="3">
        <v>40730</v>
      </c>
      <c r="B122" s="2" t="s">
        <v>11</v>
      </c>
      <c r="C122" s="2" t="s">
        <v>22</v>
      </c>
      <c r="D122" s="2">
        <v>300</v>
      </c>
      <c r="E122" s="4">
        <v>17.239999999999998</v>
      </c>
      <c r="F122" s="4">
        <f>IF(Table1[[#This Row],[Transaction]]="Buy",Table1[[#This Row],[Number]]*Table1[[#This Row],[Price]]*-1,Table1[[#This Row],[Number]]*Table1[[#This Row],[Price]])</f>
        <v>5171.9999999999991</v>
      </c>
      <c r="G122" s="2" t="s">
        <v>9</v>
      </c>
      <c r="H122" s="4">
        <f>H121+Table1[[#This Row],[Amount]]</f>
        <v>-305860</v>
      </c>
      <c r="I122" s="6">
        <f>IF(Table1[[#This Row],[Transaction]]="Buy",Table1[[#This Row],[Number]],IF(Table1[[#This Row],[Transaction]]="Sell",Table1[[#This Row],[Number]]*-1,""))</f>
        <v>-300</v>
      </c>
      <c r="J122" s="5">
        <f>YEAR(Table1[[#This Row],[Date]])</f>
        <v>2011</v>
      </c>
      <c r="K122" s="5">
        <f>MONTH(Table1[[#This Row],[Date]])</f>
        <v>7</v>
      </c>
    </row>
    <row r="123" spans="1:11" x14ac:dyDescent="0.25">
      <c r="A123" s="3">
        <v>40730</v>
      </c>
      <c r="B123" s="2" t="s">
        <v>10</v>
      </c>
      <c r="C123" s="2" t="s">
        <v>12</v>
      </c>
      <c r="D123" s="2">
        <v>100</v>
      </c>
      <c r="E123" s="4">
        <v>29</v>
      </c>
      <c r="F123" s="4">
        <f>IF(Table1[[#This Row],[Transaction]]="Buy",Table1[[#This Row],[Number]]*Table1[[#This Row],[Price]]*-1,Table1[[#This Row],[Number]]*Table1[[#This Row],[Price]])</f>
        <v>-2900</v>
      </c>
      <c r="G123" s="2" t="s">
        <v>9</v>
      </c>
      <c r="H123" s="4">
        <f>H122+Table1[[#This Row],[Amount]]</f>
        <v>-308760</v>
      </c>
      <c r="I123" s="6">
        <f>IF(Table1[[#This Row],[Transaction]]="Buy",Table1[[#This Row],[Number]],IF(Table1[[#This Row],[Transaction]]="Sell",Table1[[#This Row],[Number]]*-1,""))</f>
        <v>100</v>
      </c>
      <c r="J123" s="5">
        <f>YEAR(Table1[[#This Row],[Date]])</f>
        <v>2011</v>
      </c>
      <c r="K123" s="5">
        <f>MONTH(Table1[[#This Row],[Date]])</f>
        <v>7</v>
      </c>
    </row>
    <row r="124" spans="1:11" x14ac:dyDescent="0.25">
      <c r="A124" s="3">
        <v>40731</v>
      </c>
      <c r="B124" s="2" t="s">
        <v>11</v>
      </c>
      <c r="C124" s="2" t="s">
        <v>12</v>
      </c>
      <c r="D124" s="2">
        <v>600</v>
      </c>
      <c r="E124" s="4">
        <v>44.6</v>
      </c>
      <c r="F124" s="4">
        <f>IF(Table1[[#This Row],[Transaction]]="Buy",Table1[[#This Row],[Number]]*Table1[[#This Row],[Price]]*-1,Table1[[#This Row],[Number]]*Table1[[#This Row],[Price]])</f>
        <v>26760</v>
      </c>
      <c r="G124" s="2" t="s">
        <v>9</v>
      </c>
      <c r="H124" s="4">
        <f>H123+Table1[[#This Row],[Amount]]</f>
        <v>-282000</v>
      </c>
      <c r="I124" s="6">
        <f>IF(Table1[[#This Row],[Transaction]]="Buy",Table1[[#This Row],[Number]],IF(Table1[[#This Row],[Transaction]]="Sell",Table1[[#This Row],[Number]]*-1,""))</f>
        <v>-600</v>
      </c>
      <c r="J124" s="5">
        <f>YEAR(Table1[[#This Row],[Date]])</f>
        <v>2011</v>
      </c>
      <c r="K124" s="5">
        <f>MONTH(Table1[[#This Row],[Date]])</f>
        <v>7</v>
      </c>
    </row>
    <row r="125" spans="1:11" x14ac:dyDescent="0.25">
      <c r="A125" s="3">
        <v>40734</v>
      </c>
      <c r="B125" s="2" t="s">
        <v>11</v>
      </c>
      <c r="C125" s="2" t="s">
        <v>21</v>
      </c>
      <c r="D125" s="2">
        <v>100</v>
      </c>
      <c r="E125" s="4">
        <v>39.71</v>
      </c>
      <c r="F125" s="4">
        <f>IF(Table1[[#This Row],[Transaction]]="Buy",Table1[[#This Row],[Number]]*Table1[[#This Row],[Price]]*-1,Table1[[#This Row],[Number]]*Table1[[#This Row],[Price]])</f>
        <v>3971</v>
      </c>
      <c r="G125" s="2" t="s">
        <v>9</v>
      </c>
      <c r="H125" s="4">
        <f>H124+Table1[[#This Row],[Amount]]</f>
        <v>-278029</v>
      </c>
      <c r="I125" s="6">
        <f>IF(Table1[[#This Row],[Transaction]]="Buy",Table1[[#This Row],[Number]],IF(Table1[[#This Row],[Transaction]]="Sell",Table1[[#This Row],[Number]]*-1,""))</f>
        <v>-100</v>
      </c>
      <c r="J125" s="5">
        <f>YEAR(Table1[[#This Row],[Date]])</f>
        <v>2011</v>
      </c>
      <c r="K125" s="5">
        <f>MONTH(Table1[[#This Row],[Date]])</f>
        <v>7</v>
      </c>
    </row>
    <row r="126" spans="1:11" x14ac:dyDescent="0.25">
      <c r="A126" s="3">
        <v>40735</v>
      </c>
      <c r="B126" s="2" t="s">
        <v>11</v>
      </c>
      <c r="C126" s="2" t="s">
        <v>13</v>
      </c>
      <c r="D126" s="2">
        <v>700</v>
      </c>
      <c r="E126" s="4">
        <v>43.69</v>
      </c>
      <c r="F126" s="4">
        <f>IF(Table1[[#This Row],[Transaction]]="Buy",Table1[[#This Row],[Number]]*Table1[[#This Row],[Price]]*-1,Table1[[#This Row],[Number]]*Table1[[#This Row],[Price]])</f>
        <v>30583</v>
      </c>
      <c r="G126" s="2" t="s">
        <v>9</v>
      </c>
      <c r="H126" s="4">
        <f>H125+Table1[[#This Row],[Amount]]</f>
        <v>-247446</v>
      </c>
      <c r="I126" s="6">
        <f>IF(Table1[[#This Row],[Transaction]]="Buy",Table1[[#This Row],[Number]],IF(Table1[[#This Row],[Transaction]]="Sell",Table1[[#This Row],[Number]]*-1,""))</f>
        <v>-700</v>
      </c>
      <c r="J126" s="5">
        <f>YEAR(Table1[[#This Row],[Date]])</f>
        <v>2011</v>
      </c>
      <c r="K126" s="5">
        <f>MONTH(Table1[[#This Row],[Date]])</f>
        <v>7</v>
      </c>
    </row>
    <row r="127" spans="1:11" x14ac:dyDescent="0.25">
      <c r="A127" s="3">
        <v>40737</v>
      </c>
      <c r="B127" s="2" t="s">
        <v>11</v>
      </c>
      <c r="C127" s="2" t="s">
        <v>14</v>
      </c>
      <c r="D127" s="2">
        <v>300</v>
      </c>
      <c r="E127" s="4">
        <v>30.11</v>
      </c>
      <c r="F127" s="4">
        <f>IF(Table1[[#This Row],[Transaction]]="Buy",Table1[[#This Row],[Number]]*Table1[[#This Row],[Price]]*-1,Table1[[#This Row],[Number]]*Table1[[#This Row],[Price]])</f>
        <v>9033</v>
      </c>
      <c r="G127" s="2" t="s">
        <v>9</v>
      </c>
      <c r="H127" s="4">
        <f>H126+Table1[[#This Row],[Amount]]</f>
        <v>-238413</v>
      </c>
      <c r="I127" s="6">
        <f>IF(Table1[[#This Row],[Transaction]]="Buy",Table1[[#This Row],[Number]],IF(Table1[[#This Row],[Transaction]]="Sell",Table1[[#This Row],[Number]]*-1,""))</f>
        <v>-300</v>
      </c>
      <c r="J127" s="5">
        <f>YEAR(Table1[[#This Row],[Date]])</f>
        <v>2011</v>
      </c>
      <c r="K127" s="5">
        <f>MONTH(Table1[[#This Row],[Date]])</f>
        <v>7</v>
      </c>
    </row>
    <row r="128" spans="1:11" x14ac:dyDescent="0.25">
      <c r="A128" s="3">
        <v>40738</v>
      </c>
      <c r="B128" s="2" t="s">
        <v>10</v>
      </c>
      <c r="C128" s="2" t="s">
        <v>22</v>
      </c>
      <c r="D128" s="2">
        <v>900</v>
      </c>
      <c r="E128" s="4">
        <v>40.270000000000003</v>
      </c>
      <c r="F128" s="4">
        <f>IF(Table1[[#This Row],[Transaction]]="Buy",Table1[[#This Row],[Number]]*Table1[[#This Row],[Price]]*-1,Table1[[#This Row],[Number]]*Table1[[#This Row],[Price]])</f>
        <v>-36243</v>
      </c>
      <c r="G128" s="2" t="s">
        <v>9</v>
      </c>
      <c r="H128" s="4">
        <f>H127+Table1[[#This Row],[Amount]]</f>
        <v>-274656</v>
      </c>
      <c r="I128" s="6">
        <f>IF(Table1[[#This Row],[Transaction]]="Buy",Table1[[#This Row],[Number]],IF(Table1[[#This Row],[Transaction]]="Sell",Table1[[#This Row],[Number]]*-1,""))</f>
        <v>900</v>
      </c>
      <c r="J128" s="5">
        <f>YEAR(Table1[[#This Row],[Date]])</f>
        <v>2011</v>
      </c>
      <c r="K128" s="5">
        <f>MONTH(Table1[[#This Row],[Date]])</f>
        <v>7</v>
      </c>
    </row>
    <row r="129" spans="1:11" x14ac:dyDescent="0.25">
      <c r="A129" s="3">
        <v>40740</v>
      </c>
      <c r="B129" s="2" t="s">
        <v>10</v>
      </c>
      <c r="C129" s="2" t="s">
        <v>16</v>
      </c>
      <c r="D129" s="2">
        <v>200</v>
      </c>
      <c r="E129" s="4">
        <v>47.87</v>
      </c>
      <c r="F129" s="4">
        <f>IF(Table1[[#This Row],[Transaction]]="Buy",Table1[[#This Row],[Number]]*Table1[[#This Row],[Price]]*-1,Table1[[#This Row],[Number]]*Table1[[#This Row],[Price]])</f>
        <v>-9574</v>
      </c>
      <c r="G129" s="2" t="s">
        <v>9</v>
      </c>
      <c r="H129" s="4">
        <f>H128+Table1[[#This Row],[Amount]]</f>
        <v>-284230</v>
      </c>
      <c r="I129" s="6">
        <f>IF(Table1[[#This Row],[Transaction]]="Buy",Table1[[#This Row],[Number]],IF(Table1[[#This Row],[Transaction]]="Sell",Table1[[#This Row],[Number]]*-1,""))</f>
        <v>200</v>
      </c>
      <c r="J129" s="5">
        <f>YEAR(Table1[[#This Row],[Date]])</f>
        <v>2011</v>
      </c>
      <c r="K129" s="5">
        <f>MONTH(Table1[[#This Row],[Date]])</f>
        <v>7</v>
      </c>
    </row>
    <row r="130" spans="1:11" x14ac:dyDescent="0.25">
      <c r="A130" s="3">
        <v>40742</v>
      </c>
      <c r="B130" s="2" t="s">
        <v>11</v>
      </c>
      <c r="C130" s="2" t="s">
        <v>16</v>
      </c>
      <c r="D130" s="2">
        <v>600</v>
      </c>
      <c r="E130" s="4">
        <v>9.8000000000000007</v>
      </c>
      <c r="F130" s="4">
        <f>IF(Table1[[#This Row],[Transaction]]="Buy",Table1[[#This Row],[Number]]*Table1[[#This Row],[Price]]*-1,Table1[[#This Row],[Number]]*Table1[[#This Row],[Price]])</f>
        <v>5880</v>
      </c>
      <c r="G130" s="2" t="s">
        <v>9</v>
      </c>
      <c r="H130" s="4">
        <f>H129+Table1[[#This Row],[Amount]]</f>
        <v>-278350</v>
      </c>
      <c r="I130" s="6">
        <f>IF(Table1[[#This Row],[Transaction]]="Buy",Table1[[#This Row],[Number]],IF(Table1[[#This Row],[Transaction]]="Sell",Table1[[#This Row],[Number]]*-1,""))</f>
        <v>-600</v>
      </c>
      <c r="J130" s="5">
        <f>YEAR(Table1[[#This Row],[Date]])</f>
        <v>2011</v>
      </c>
      <c r="K130" s="5">
        <f>MONTH(Table1[[#This Row],[Date]])</f>
        <v>7</v>
      </c>
    </row>
    <row r="131" spans="1:11" x14ac:dyDescent="0.25">
      <c r="A131" s="3">
        <v>40743</v>
      </c>
      <c r="B131" s="2" t="s">
        <v>10</v>
      </c>
      <c r="C131" s="2" t="s">
        <v>19</v>
      </c>
      <c r="D131" s="2">
        <v>600</v>
      </c>
      <c r="E131" s="4">
        <v>93.65</v>
      </c>
      <c r="F131" s="4">
        <f>IF(Table1[[#This Row],[Transaction]]="Buy",Table1[[#This Row],[Number]]*Table1[[#This Row],[Price]]*-1,Table1[[#This Row],[Number]]*Table1[[#This Row],[Price]])</f>
        <v>-56190</v>
      </c>
      <c r="G131" s="2" t="s">
        <v>9</v>
      </c>
      <c r="H131" s="4">
        <f>H130+Table1[[#This Row],[Amount]]</f>
        <v>-334540</v>
      </c>
      <c r="I131" s="6">
        <f>IF(Table1[[#This Row],[Transaction]]="Buy",Table1[[#This Row],[Number]],IF(Table1[[#This Row],[Transaction]]="Sell",Table1[[#This Row],[Number]]*-1,""))</f>
        <v>600</v>
      </c>
      <c r="J131" s="5">
        <f>YEAR(Table1[[#This Row],[Date]])</f>
        <v>2011</v>
      </c>
      <c r="K131" s="5">
        <f>MONTH(Table1[[#This Row],[Date]])</f>
        <v>7</v>
      </c>
    </row>
    <row r="132" spans="1:11" x14ac:dyDescent="0.25">
      <c r="A132" s="3">
        <v>40744</v>
      </c>
      <c r="B132" s="2" t="s">
        <v>11</v>
      </c>
      <c r="C132" s="2" t="s">
        <v>22</v>
      </c>
      <c r="D132" s="2">
        <v>600</v>
      </c>
      <c r="E132" s="4">
        <v>14.92</v>
      </c>
      <c r="F132" s="4">
        <f>IF(Table1[[#This Row],[Transaction]]="Buy",Table1[[#This Row],[Number]]*Table1[[#This Row],[Price]]*-1,Table1[[#This Row],[Number]]*Table1[[#This Row],[Price]])</f>
        <v>8952</v>
      </c>
      <c r="G132" s="2" t="s">
        <v>9</v>
      </c>
      <c r="H132" s="4">
        <f>H131+Table1[[#This Row],[Amount]]</f>
        <v>-325588</v>
      </c>
      <c r="I132" s="6">
        <f>IF(Table1[[#This Row],[Transaction]]="Buy",Table1[[#This Row],[Number]],IF(Table1[[#This Row],[Transaction]]="Sell",Table1[[#This Row],[Number]]*-1,""))</f>
        <v>-600</v>
      </c>
      <c r="J132" s="5">
        <f>YEAR(Table1[[#This Row],[Date]])</f>
        <v>2011</v>
      </c>
      <c r="K132" s="5">
        <f>MONTH(Table1[[#This Row],[Date]])</f>
        <v>7</v>
      </c>
    </row>
    <row r="133" spans="1:11" x14ac:dyDescent="0.25">
      <c r="A133" s="3">
        <v>40747</v>
      </c>
      <c r="B133" s="2" t="s">
        <v>10</v>
      </c>
      <c r="C133" s="2" t="s">
        <v>16</v>
      </c>
      <c r="D133" s="2">
        <v>800</v>
      </c>
      <c r="E133" s="4">
        <v>42.56</v>
      </c>
      <c r="F133" s="4">
        <f>IF(Table1[[#This Row],[Transaction]]="Buy",Table1[[#This Row],[Number]]*Table1[[#This Row],[Price]]*-1,Table1[[#This Row],[Number]]*Table1[[#This Row],[Price]])</f>
        <v>-34048</v>
      </c>
      <c r="G133" s="2" t="s">
        <v>9</v>
      </c>
      <c r="H133" s="4">
        <f>H132+Table1[[#This Row],[Amount]]</f>
        <v>-359636</v>
      </c>
      <c r="I133" s="6">
        <f>IF(Table1[[#This Row],[Transaction]]="Buy",Table1[[#This Row],[Number]],IF(Table1[[#This Row],[Transaction]]="Sell",Table1[[#This Row],[Number]]*-1,""))</f>
        <v>800</v>
      </c>
      <c r="J133" s="5">
        <f>YEAR(Table1[[#This Row],[Date]])</f>
        <v>2011</v>
      </c>
      <c r="K133" s="5">
        <f>MONTH(Table1[[#This Row],[Date]])</f>
        <v>7</v>
      </c>
    </row>
    <row r="134" spans="1:11" x14ac:dyDescent="0.25">
      <c r="A134" s="3">
        <v>40748</v>
      </c>
      <c r="B134" s="2" t="s">
        <v>11</v>
      </c>
      <c r="C134" s="2" t="s">
        <v>23</v>
      </c>
      <c r="D134" s="2">
        <v>1000</v>
      </c>
      <c r="E134" s="4">
        <v>88.48</v>
      </c>
      <c r="F134" s="4">
        <f>IF(Table1[[#This Row],[Transaction]]="Buy",Table1[[#This Row],[Number]]*Table1[[#This Row],[Price]]*-1,Table1[[#This Row],[Number]]*Table1[[#This Row],[Price]])</f>
        <v>88480</v>
      </c>
      <c r="G134" s="2" t="s">
        <v>9</v>
      </c>
      <c r="H134" s="4">
        <f>H133+Table1[[#This Row],[Amount]]</f>
        <v>-271156</v>
      </c>
      <c r="I134" s="6">
        <f>IF(Table1[[#This Row],[Transaction]]="Buy",Table1[[#This Row],[Number]],IF(Table1[[#This Row],[Transaction]]="Sell",Table1[[#This Row],[Number]]*-1,""))</f>
        <v>-1000</v>
      </c>
      <c r="J134" s="5">
        <f>YEAR(Table1[[#This Row],[Date]])</f>
        <v>2011</v>
      </c>
      <c r="K134" s="5">
        <f>MONTH(Table1[[#This Row],[Date]])</f>
        <v>7</v>
      </c>
    </row>
    <row r="135" spans="1:11" x14ac:dyDescent="0.25">
      <c r="A135" s="3">
        <v>40749</v>
      </c>
      <c r="B135" s="2" t="s">
        <v>11</v>
      </c>
      <c r="C135" s="2" t="s">
        <v>22</v>
      </c>
      <c r="D135" s="2">
        <v>100</v>
      </c>
      <c r="E135" s="4">
        <v>32.93</v>
      </c>
      <c r="F135" s="4">
        <f>IF(Table1[[#This Row],[Transaction]]="Buy",Table1[[#This Row],[Number]]*Table1[[#This Row],[Price]]*-1,Table1[[#This Row],[Number]]*Table1[[#This Row],[Price]])</f>
        <v>3293</v>
      </c>
      <c r="G135" s="2" t="s">
        <v>9</v>
      </c>
      <c r="H135" s="4">
        <f>H134+Table1[[#This Row],[Amount]]</f>
        <v>-267863</v>
      </c>
      <c r="I135" s="6">
        <f>IF(Table1[[#This Row],[Transaction]]="Buy",Table1[[#This Row],[Number]],IF(Table1[[#This Row],[Transaction]]="Sell",Table1[[#This Row],[Number]]*-1,""))</f>
        <v>-100</v>
      </c>
      <c r="J135" s="5">
        <f>YEAR(Table1[[#This Row],[Date]])</f>
        <v>2011</v>
      </c>
      <c r="K135" s="5">
        <f>MONTH(Table1[[#This Row],[Date]])</f>
        <v>7</v>
      </c>
    </row>
    <row r="136" spans="1:11" x14ac:dyDescent="0.25">
      <c r="A136" s="3">
        <v>40751</v>
      </c>
      <c r="B136" s="2" t="s">
        <v>11</v>
      </c>
      <c r="C136" s="2" t="s">
        <v>13</v>
      </c>
      <c r="D136" s="2">
        <v>400</v>
      </c>
      <c r="E136" s="4">
        <v>96.03</v>
      </c>
      <c r="F136" s="4">
        <f>IF(Table1[[#This Row],[Transaction]]="Buy",Table1[[#This Row],[Number]]*Table1[[#This Row],[Price]]*-1,Table1[[#This Row],[Number]]*Table1[[#This Row],[Price]])</f>
        <v>38412</v>
      </c>
      <c r="G136" s="2" t="s">
        <v>9</v>
      </c>
      <c r="H136" s="4">
        <f>H135+Table1[[#This Row],[Amount]]</f>
        <v>-229451</v>
      </c>
      <c r="I136" s="6">
        <f>IF(Table1[[#This Row],[Transaction]]="Buy",Table1[[#This Row],[Number]],IF(Table1[[#This Row],[Transaction]]="Sell",Table1[[#This Row],[Number]]*-1,""))</f>
        <v>-400</v>
      </c>
      <c r="J136" s="5">
        <f>YEAR(Table1[[#This Row],[Date]])</f>
        <v>2011</v>
      </c>
      <c r="K136" s="5">
        <f>MONTH(Table1[[#This Row],[Date]])</f>
        <v>7</v>
      </c>
    </row>
    <row r="137" spans="1:11" x14ac:dyDescent="0.25">
      <c r="A137" s="3">
        <v>40752</v>
      </c>
      <c r="B137" s="2" t="s">
        <v>11</v>
      </c>
      <c r="C137" s="2" t="s">
        <v>18</v>
      </c>
      <c r="D137" s="2">
        <v>500</v>
      </c>
      <c r="E137" s="4">
        <v>81.37</v>
      </c>
      <c r="F137" s="4">
        <f>IF(Table1[[#This Row],[Transaction]]="Buy",Table1[[#This Row],[Number]]*Table1[[#This Row],[Price]]*-1,Table1[[#This Row],[Number]]*Table1[[#This Row],[Price]])</f>
        <v>40685</v>
      </c>
      <c r="G137" s="2" t="s">
        <v>9</v>
      </c>
      <c r="H137" s="4">
        <f>H136+Table1[[#This Row],[Amount]]</f>
        <v>-188766</v>
      </c>
      <c r="I137" s="6">
        <f>IF(Table1[[#This Row],[Transaction]]="Buy",Table1[[#This Row],[Number]],IF(Table1[[#This Row],[Transaction]]="Sell",Table1[[#This Row],[Number]]*-1,""))</f>
        <v>-500</v>
      </c>
      <c r="J137" s="5">
        <f>YEAR(Table1[[#This Row],[Date]])</f>
        <v>2011</v>
      </c>
      <c r="K137" s="5">
        <f>MONTH(Table1[[#This Row],[Date]])</f>
        <v>7</v>
      </c>
    </row>
    <row r="138" spans="1:11" x14ac:dyDescent="0.25">
      <c r="A138" s="3">
        <v>40753</v>
      </c>
      <c r="B138" s="2" t="s">
        <v>11</v>
      </c>
      <c r="C138" s="2" t="s">
        <v>13</v>
      </c>
      <c r="D138" s="2">
        <v>200</v>
      </c>
      <c r="E138" s="4">
        <v>38.82</v>
      </c>
      <c r="F138" s="4">
        <f>IF(Table1[[#This Row],[Transaction]]="Buy",Table1[[#This Row],[Number]]*Table1[[#This Row],[Price]]*-1,Table1[[#This Row],[Number]]*Table1[[#This Row],[Price]])</f>
        <v>7764</v>
      </c>
      <c r="G138" s="2" t="s">
        <v>9</v>
      </c>
      <c r="H138" s="4">
        <f>H137+Table1[[#This Row],[Amount]]</f>
        <v>-181002</v>
      </c>
      <c r="I138" s="6">
        <f>IF(Table1[[#This Row],[Transaction]]="Buy",Table1[[#This Row],[Number]],IF(Table1[[#This Row],[Transaction]]="Sell",Table1[[#This Row],[Number]]*-1,""))</f>
        <v>-200</v>
      </c>
      <c r="J138" s="5">
        <f>YEAR(Table1[[#This Row],[Date]])</f>
        <v>2011</v>
      </c>
      <c r="K138" s="5">
        <f>MONTH(Table1[[#This Row],[Date]])</f>
        <v>7</v>
      </c>
    </row>
    <row r="139" spans="1:11" x14ac:dyDescent="0.25">
      <c r="A139" s="3">
        <v>40755</v>
      </c>
      <c r="B139" s="2" t="s">
        <v>10</v>
      </c>
      <c r="C139" s="2" t="s">
        <v>15</v>
      </c>
      <c r="D139" s="2">
        <v>900</v>
      </c>
      <c r="E139" s="4">
        <v>59.01</v>
      </c>
      <c r="F139" s="4">
        <f>IF(Table1[[#This Row],[Transaction]]="Buy",Table1[[#This Row],[Number]]*Table1[[#This Row],[Price]]*-1,Table1[[#This Row],[Number]]*Table1[[#This Row],[Price]])</f>
        <v>-53109</v>
      </c>
      <c r="G139" s="2" t="s">
        <v>9</v>
      </c>
      <c r="H139" s="4">
        <f>H138+Table1[[#This Row],[Amount]]</f>
        <v>-234111</v>
      </c>
      <c r="I139" s="6">
        <f>IF(Table1[[#This Row],[Transaction]]="Buy",Table1[[#This Row],[Number]],IF(Table1[[#This Row],[Transaction]]="Sell",Table1[[#This Row],[Number]]*-1,""))</f>
        <v>900</v>
      </c>
      <c r="J139" s="5">
        <f>YEAR(Table1[[#This Row],[Date]])</f>
        <v>2011</v>
      </c>
      <c r="K139" s="5">
        <f>MONTH(Table1[[#This Row],[Date]])</f>
        <v>7</v>
      </c>
    </row>
    <row r="140" spans="1:11" x14ac:dyDescent="0.25">
      <c r="A140" s="3">
        <v>40755</v>
      </c>
      <c r="B140" s="2" t="s">
        <v>11</v>
      </c>
      <c r="C140" s="2" t="s">
        <v>24</v>
      </c>
      <c r="D140" s="2">
        <v>1000</v>
      </c>
      <c r="E140" s="4">
        <v>69.81</v>
      </c>
      <c r="F140" s="4">
        <f>IF(Table1[[#This Row],[Transaction]]="Buy",Table1[[#This Row],[Number]]*Table1[[#This Row],[Price]]*-1,Table1[[#This Row],[Number]]*Table1[[#This Row],[Price]])</f>
        <v>69810</v>
      </c>
      <c r="G140" s="2" t="s">
        <v>9</v>
      </c>
      <c r="H140" s="4">
        <f>H139+Table1[[#This Row],[Amount]]</f>
        <v>-164301</v>
      </c>
      <c r="I140" s="6">
        <f>IF(Table1[[#This Row],[Transaction]]="Buy",Table1[[#This Row],[Number]],IF(Table1[[#This Row],[Transaction]]="Sell",Table1[[#This Row],[Number]]*-1,""))</f>
        <v>-1000</v>
      </c>
      <c r="J140" s="5">
        <f>YEAR(Table1[[#This Row],[Date]])</f>
        <v>2011</v>
      </c>
      <c r="K140" s="5">
        <f>MONTH(Table1[[#This Row],[Date]])</f>
        <v>7</v>
      </c>
    </row>
    <row r="141" spans="1:11" x14ac:dyDescent="0.25">
      <c r="A141" s="3">
        <v>40755</v>
      </c>
      <c r="B141" s="2" t="s">
        <v>11</v>
      </c>
      <c r="C141" s="2" t="s">
        <v>19</v>
      </c>
      <c r="D141" s="2">
        <v>400</v>
      </c>
      <c r="E141" s="4">
        <v>17.54</v>
      </c>
      <c r="F141" s="4">
        <f>IF(Table1[[#This Row],[Transaction]]="Buy",Table1[[#This Row],[Number]]*Table1[[#This Row],[Price]]*-1,Table1[[#This Row],[Number]]*Table1[[#This Row],[Price]])</f>
        <v>7016</v>
      </c>
      <c r="G141" s="2" t="s">
        <v>9</v>
      </c>
      <c r="H141" s="4">
        <f>H140+Table1[[#This Row],[Amount]]</f>
        <v>-157285</v>
      </c>
      <c r="I141" s="6">
        <f>IF(Table1[[#This Row],[Transaction]]="Buy",Table1[[#This Row],[Number]],IF(Table1[[#This Row],[Transaction]]="Sell",Table1[[#This Row],[Number]]*-1,""))</f>
        <v>-400</v>
      </c>
      <c r="J141" s="5">
        <f>YEAR(Table1[[#This Row],[Date]])</f>
        <v>2011</v>
      </c>
      <c r="K141" s="5">
        <f>MONTH(Table1[[#This Row],[Date]])</f>
        <v>7</v>
      </c>
    </row>
    <row r="142" spans="1:11" x14ac:dyDescent="0.25">
      <c r="A142" s="3">
        <v>40755</v>
      </c>
      <c r="B142" s="2" t="s">
        <v>10</v>
      </c>
      <c r="C142" s="2" t="s">
        <v>20</v>
      </c>
      <c r="D142" s="2">
        <v>800</v>
      </c>
      <c r="E142" s="4">
        <v>13.6</v>
      </c>
      <c r="F142" s="4">
        <f>IF(Table1[[#This Row],[Transaction]]="Buy",Table1[[#This Row],[Number]]*Table1[[#This Row],[Price]]*-1,Table1[[#This Row],[Number]]*Table1[[#This Row],[Price]])</f>
        <v>-10880</v>
      </c>
      <c r="G142" s="2" t="s">
        <v>9</v>
      </c>
      <c r="H142" s="4">
        <f>H141+Table1[[#This Row],[Amount]]</f>
        <v>-168165</v>
      </c>
      <c r="I142" s="6">
        <f>IF(Table1[[#This Row],[Transaction]]="Buy",Table1[[#This Row],[Number]],IF(Table1[[#This Row],[Transaction]]="Sell",Table1[[#This Row],[Number]]*-1,""))</f>
        <v>800</v>
      </c>
      <c r="J142" s="5">
        <f>YEAR(Table1[[#This Row],[Date]])</f>
        <v>2011</v>
      </c>
      <c r="K142" s="5">
        <f>MONTH(Table1[[#This Row],[Date]])</f>
        <v>7</v>
      </c>
    </row>
    <row r="143" spans="1:11" x14ac:dyDescent="0.25">
      <c r="A143" s="3">
        <v>40757</v>
      </c>
      <c r="B143" s="2" t="s">
        <v>10</v>
      </c>
      <c r="C143" s="2" t="s">
        <v>20</v>
      </c>
      <c r="D143" s="2">
        <v>1100</v>
      </c>
      <c r="E143" s="4">
        <v>63.13</v>
      </c>
      <c r="F143" s="4">
        <f>IF(Table1[[#This Row],[Transaction]]="Buy",Table1[[#This Row],[Number]]*Table1[[#This Row],[Price]]*-1,Table1[[#This Row],[Number]]*Table1[[#This Row],[Price]])</f>
        <v>-69443</v>
      </c>
      <c r="G143" s="2" t="s">
        <v>9</v>
      </c>
      <c r="H143" s="4">
        <f>H142+Table1[[#This Row],[Amount]]</f>
        <v>-237608</v>
      </c>
      <c r="I143" s="6">
        <f>IF(Table1[[#This Row],[Transaction]]="Buy",Table1[[#This Row],[Number]],IF(Table1[[#This Row],[Transaction]]="Sell",Table1[[#This Row],[Number]]*-1,""))</f>
        <v>1100</v>
      </c>
      <c r="J143" s="5">
        <f>YEAR(Table1[[#This Row],[Date]])</f>
        <v>2011</v>
      </c>
      <c r="K143" s="5">
        <f>MONTH(Table1[[#This Row],[Date]])</f>
        <v>8</v>
      </c>
    </row>
    <row r="144" spans="1:11" x14ac:dyDescent="0.25">
      <c r="A144" s="3">
        <v>40759</v>
      </c>
      <c r="B144" s="2" t="s">
        <v>11</v>
      </c>
      <c r="C144" s="2" t="s">
        <v>12</v>
      </c>
      <c r="D144" s="2">
        <v>1000</v>
      </c>
      <c r="E144" s="4">
        <v>99.36</v>
      </c>
      <c r="F144" s="4">
        <f>IF(Table1[[#This Row],[Transaction]]="Buy",Table1[[#This Row],[Number]]*Table1[[#This Row],[Price]]*-1,Table1[[#This Row],[Number]]*Table1[[#This Row],[Price]])</f>
        <v>99360</v>
      </c>
      <c r="G144" s="2" t="s">
        <v>9</v>
      </c>
      <c r="H144" s="4">
        <f>H143+Table1[[#This Row],[Amount]]</f>
        <v>-138248</v>
      </c>
      <c r="I144" s="6">
        <f>IF(Table1[[#This Row],[Transaction]]="Buy",Table1[[#This Row],[Number]],IF(Table1[[#This Row],[Transaction]]="Sell",Table1[[#This Row],[Number]]*-1,""))</f>
        <v>-1000</v>
      </c>
      <c r="J144" s="5">
        <f>YEAR(Table1[[#This Row],[Date]])</f>
        <v>2011</v>
      </c>
      <c r="K144" s="5">
        <f>MONTH(Table1[[#This Row],[Date]])</f>
        <v>8</v>
      </c>
    </row>
    <row r="145" spans="1:11" x14ac:dyDescent="0.25">
      <c r="A145" s="3">
        <v>40762</v>
      </c>
      <c r="B145" s="2" t="s">
        <v>10</v>
      </c>
      <c r="C145" s="2" t="s">
        <v>24</v>
      </c>
      <c r="D145" s="2">
        <v>100</v>
      </c>
      <c r="E145" s="4">
        <v>34.93</v>
      </c>
      <c r="F145" s="4">
        <f>IF(Table1[[#This Row],[Transaction]]="Buy",Table1[[#This Row],[Number]]*Table1[[#This Row],[Price]]*-1,Table1[[#This Row],[Number]]*Table1[[#This Row],[Price]])</f>
        <v>-3493</v>
      </c>
      <c r="G145" s="2" t="s">
        <v>9</v>
      </c>
      <c r="H145" s="4">
        <f>H144+Table1[[#This Row],[Amount]]</f>
        <v>-141741</v>
      </c>
      <c r="I145" s="6">
        <f>IF(Table1[[#This Row],[Transaction]]="Buy",Table1[[#This Row],[Number]],IF(Table1[[#This Row],[Transaction]]="Sell",Table1[[#This Row],[Number]]*-1,""))</f>
        <v>100</v>
      </c>
      <c r="J145" s="5">
        <f>YEAR(Table1[[#This Row],[Date]])</f>
        <v>2011</v>
      </c>
      <c r="K145" s="5">
        <f>MONTH(Table1[[#This Row],[Date]])</f>
        <v>8</v>
      </c>
    </row>
    <row r="146" spans="1:11" x14ac:dyDescent="0.25">
      <c r="A146" s="3">
        <v>40764</v>
      </c>
      <c r="B146" s="2" t="s">
        <v>10</v>
      </c>
      <c r="C146" s="2" t="s">
        <v>20</v>
      </c>
      <c r="D146" s="2">
        <v>600</v>
      </c>
      <c r="E146" s="4">
        <v>61.72</v>
      </c>
      <c r="F146" s="4">
        <f>IF(Table1[[#This Row],[Transaction]]="Buy",Table1[[#This Row],[Number]]*Table1[[#This Row],[Price]]*-1,Table1[[#This Row],[Number]]*Table1[[#This Row],[Price]])</f>
        <v>-37032</v>
      </c>
      <c r="G146" s="2" t="s">
        <v>9</v>
      </c>
      <c r="H146" s="4">
        <f>H145+Table1[[#This Row],[Amount]]</f>
        <v>-178773</v>
      </c>
      <c r="I146" s="6">
        <f>IF(Table1[[#This Row],[Transaction]]="Buy",Table1[[#This Row],[Number]],IF(Table1[[#This Row],[Transaction]]="Sell",Table1[[#This Row],[Number]]*-1,""))</f>
        <v>600</v>
      </c>
      <c r="J146" s="5">
        <f>YEAR(Table1[[#This Row],[Date]])</f>
        <v>2011</v>
      </c>
      <c r="K146" s="5">
        <f>MONTH(Table1[[#This Row],[Date]])</f>
        <v>8</v>
      </c>
    </row>
    <row r="147" spans="1:11" x14ac:dyDescent="0.25">
      <c r="A147" s="3">
        <v>40765</v>
      </c>
      <c r="B147" s="2" t="s">
        <v>11</v>
      </c>
      <c r="C147" s="2" t="s">
        <v>17</v>
      </c>
      <c r="D147" s="2">
        <v>400</v>
      </c>
      <c r="E147" s="4">
        <v>41.58</v>
      </c>
      <c r="F147" s="4">
        <f>IF(Table1[[#This Row],[Transaction]]="Buy",Table1[[#This Row],[Number]]*Table1[[#This Row],[Price]]*-1,Table1[[#This Row],[Number]]*Table1[[#This Row],[Price]])</f>
        <v>16632</v>
      </c>
      <c r="G147" s="2" t="s">
        <v>9</v>
      </c>
      <c r="H147" s="4">
        <f>H146+Table1[[#This Row],[Amount]]</f>
        <v>-162141</v>
      </c>
      <c r="I147" s="6">
        <f>IF(Table1[[#This Row],[Transaction]]="Buy",Table1[[#This Row],[Number]],IF(Table1[[#This Row],[Transaction]]="Sell",Table1[[#This Row],[Number]]*-1,""))</f>
        <v>-400</v>
      </c>
      <c r="J147" s="5">
        <f>YEAR(Table1[[#This Row],[Date]])</f>
        <v>2011</v>
      </c>
      <c r="K147" s="5">
        <f>MONTH(Table1[[#This Row],[Date]])</f>
        <v>8</v>
      </c>
    </row>
    <row r="148" spans="1:11" x14ac:dyDescent="0.25">
      <c r="A148" s="3">
        <v>40767</v>
      </c>
      <c r="B148" s="2" t="s">
        <v>10</v>
      </c>
      <c r="C148" s="2" t="s">
        <v>15</v>
      </c>
      <c r="D148" s="2">
        <v>700</v>
      </c>
      <c r="E148" s="4">
        <v>44.66</v>
      </c>
      <c r="F148" s="4">
        <f>IF(Table1[[#This Row],[Transaction]]="Buy",Table1[[#This Row],[Number]]*Table1[[#This Row],[Price]]*-1,Table1[[#This Row],[Number]]*Table1[[#This Row],[Price]])</f>
        <v>-31261.999999999996</v>
      </c>
      <c r="G148" s="2" t="s">
        <v>9</v>
      </c>
      <c r="H148" s="4">
        <f>H147+Table1[[#This Row],[Amount]]</f>
        <v>-193403</v>
      </c>
      <c r="I148" s="6">
        <f>IF(Table1[[#This Row],[Transaction]]="Buy",Table1[[#This Row],[Number]],IF(Table1[[#This Row],[Transaction]]="Sell",Table1[[#This Row],[Number]]*-1,""))</f>
        <v>700</v>
      </c>
      <c r="J148" s="5">
        <f>YEAR(Table1[[#This Row],[Date]])</f>
        <v>2011</v>
      </c>
      <c r="K148" s="5">
        <f>MONTH(Table1[[#This Row],[Date]])</f>
        <v>8</v>
      </c>
    </row>
    <row r="149" spans="1:11" x14ac:dyDescent="0.25">
      <c r="A149" s="3">
        <v>40769</v>
      </c>
      <c r="B149" s="2" t="s">
        <v>11</v>
      </c>
      <c r="C149" s="2" t="s">
        <v>14</v>
      </c>
      <c r="D149" s="2">
        <v>100</v>
      </c>
      <c r="E149" s="4">
        <v>39.130000000000003</v>
      </c>
      <c r="F149" s="4">
        <f>IF(Table1[[#This Row],[Transaction]]="Buy",Table1[[#This Row],[Number]]*Table1[[#This Row],[Price]]*-1,Table1[[#This Row],[Number]]*Table1[[#This Row],[Price]])</f>
        <v>3913.0000000000005</v>
      </c>
      <c r="G149" s="2" t="s">
        <v>9</v>
      </c>
      <c r="H149" s="4">
        <f>H148+Table1[[#This Row],[Amount]]</f>
        <v>-189490</v>
      </c>
      <c r="I149" s="6">
        <f>IF(Table1[[#This Row],[Transaction]]="Buy",Table1[[#This Row],[Number]],IF(Table1[[#This Row],[Transaction]]="Sell",Table1[[#This Row],[Number]]*-1,""))</f>
        <v>-100</v>
      </c>
      <c r="J149" s="5">
        <f>YEAR(Table1[[#This Row],[Date]])</f>
        <v>2011</v>
      </c>
      <c r="K149" s="5">
        <f>MONTH(Table1[[#This Row],[Date]])</f>
        <v>8</v>
      </c>
    </row>
    <row r="150" spans="1:11" x14ac:dyDescent="0.25">
      <c r="A150" s="3">
        <v>40771</v>
      </c>
      <c r="B150" s="2" t="s">
        <v>10</v>
      </c>
      <c r="C150" s="2" t="s">
        <v>14</v>
      </c>
      <c r="D150" s="2">
        <v>600</v>
      </c>
      <c r="E150" s="4">
        <v>29.27</v>
      </c>
      <c r="F150" s="4">
        <f>IF(Table1[[#This Row],[Transaction]]="Buy",Table1[[#This Row],[Number]]*Table1[[#This Row],[Price]]*-1,Table1[[#This Row],[Number]]*Table1[[#This Row],[Price]])</f>
        <v>-17562</v>
      </c>
      <c r="G150" s="2" t="s">
        <v>9</v>
      </c>
      <c r="H150" s="4">
        <f>H149+Table1[[#This Row],[Amount]]</f>
        <v>-207052</v>
      </c>
      <c r="I150" s="6">
        <f>IF(Table1[[#This Row],[Transaction]]="Buy",Table1[[#This Row],[Number]],IF(Table1[[#This Row],[Transaction]]="Sell",Table1[[#This Row],[Number]]*-1,""))</f>
        <v>600</v>
      </c>
      <c r="J150" s="5">
        <f>YEAR(Table1[[#This Row],[Date]])</f>
        <v>2011</v>
      </c>
      <c r="K150" s="5">
        <f>MONTH(Table1[[#This Row],[Date]])</f>
        <v>8</v>
      </c>
    </row>
    <row r="151" spans="1:11" x14ac:dyDescent="0.25">
      <c r="A151" s="3">
        <v>40772</v>
      </c>
      <c r="B151" s="2" t="s">
        <v>10</v>
      </c>
      <c r="C151" s="2" t="s">
        <v>22</v>
      </c>
      <c r="D151" s="2">
        <v>300</v>
      </c>
      <c r="E151" s="4">
        <v>81.8</v>
      </c>
      <c r="F151" s="4">
        <f>IF(Table1[[#This Row],[Transaction]]="Buy",Table1[[#This Row],[Number]]*Table1[[#This Row],[Price]]*-1,Table1[[#This Row],[Number]]*Table1[[#This Row],[Price]])</f>
        <v>-24540</v>
      </c>
      <c r="G151" s="2" t="s">
        <v>9</v>
      </c>
      <c r="H151" s="4">
        <f>H150+Table1[[#This Row],[Amount]]</f>
        <v>-231592</v>
      </c>
      <c r="I151" s="6">
        <f>IF(Table1[[#This Row],[Transaction]]="Buy",Table1[[#This Row],[Number]],IF(Table1[[#This Row],[Transaction]]="Sell",Table1[[#This Row],[Number]]*-1,""))</f>
        <v>300</v>
      </c>
      <c r="J151" s="5">
        <f>YEAR(Table1[[#This Row],[Date]])</f>
        <v>2011</v>
      </c>
      <c r="K151" s="5">
        <f>MONTH(Table1[[#This Row],[Date]])</f>
        <v>8</v>
      </c>
    </row>
    <row r="152" spans="1:11" x14ac:dyDescent="0.25">
      <c r="A152" s="3">
        <v>40774</v>
      </c>
      <c r="B152" s="2" t="s">
        <v>10</v>
      </c>
      <c r="C152" s="2" t="s">
        <v>18</v>
      </c>
      <c r="D152" s="2">
        <v>700</v>
      </c>
      <c r="E152" s="4">
        <v>52.56</v>
      </c>
      <c r="F152" s="4">
        <f>IF(Table1[[#This Row],[Transaction]]="Buy",Table1[[#This Row],[Number]]*Table1[[#This Row],[Price]]*-1,Table1[[#This Row],[Number]]*Table1[[#This Row],[Price]])</f>
        <v>-36792</v>
      </c>
      <c r="G152" s="2" t="s">
        <v>9</v>
      </c>
      <c r="H152" s="4">
        <f>H151+Table1[[#This Row],[Amount]]</f>
        <v>-268384</v>
      </c>
      <c r="I152" s="6">
        <f>IF(Table1[[#This Row],[Transaction]]="Buy",Table1[[#This Row],[Number]],IF(Table1[[#This Row],[Transaction]]="Sell",Table1[[#This Row],[Number]]*-1,""))</f>
        <v>700</v>
      </c>
      <c r="J152" s="5">
        <f>YEAR(Table1[[#This Row],[Date]])</f>
        <v>2011</v>
      </c>
      <c r="K152" s="5">
        <f>MONTH(Table1[[#This Row],[Date]])</f>
        <v>8</v>
      </c>
    </row>
    <row r="153" spans="1:11" x14ac:dyDescent="0.25">
      <c r="A153" s="3">
        <v>40776</v>
      </c>
      <c r="B153" s="2" t="s">
        <v>10</v>
      </c>
      <c r="C153" s="2" t="s">
        <v>18</v>
      </c>
      <c r="D153" s="2">
        <v>500</v>
      </c>
      <c r="E153" s="4">
        <v>64.569999999999993</v>
      </c>
      <c r="F153" s="4">
        <f>IF(Table1[[#This Row],[Transaction]]="Buy",Table1[[#This Row],[Number]]*Table1[[#This Row],[Price]]*-1,Table1[[#This Row],[Number]]*Table1[[#This Row],[Price]])</f>
        <v>-32284.999999999996</v>
      </c>
      <c r="G153" s="2" t="s">
        <v>9</v>
      </c>
      <c r="H153" s="4">
        <f>H152+Table1[[#This Row],[Amount]]</f>
        <v>-300669</v>
      </c>
      <c r="I153" s="6">
        <f>IF(Table1[[#This Row],[Transaction]]="Buy",Table1[[#This Row],[Number]],IF(Table1[[#This Row],[Transaction]]="Sell",Table1[[#This Row],[Number]]*-1,""))</f>
        <v>500</v>
      </c>
      <c r="J153" s="5">
        <f>YEAR(Table1[[#This Row],[Date]])</f>
        <v>2011</v>
      </c>
      <c r="K153" s="5">
        <f>MONTH(Table1[[#This Row],[Date]])</f>
        <v>8</v>
      </c>
    </row>
    <row r="154" spans="1:11" x14ac:dyDescent="0.25">
      <c r="A154" s="3">
        <v>40777</v>
      </c>
      <c r="B154" s="2" t="s">
        <v>11</v>
      </c>
      <c r="C154" s="2" t="s">
        <v>15</v>
      </c>
      <c r="D154" s="2">
        <v>900</v>
      </c>
      <c r="E154" s="4">
        <v>66.5</v>
      </c>
      <c r="F154" s="4">
        <f>IF(Table1[[#This Row],[Transaction]]="Buy",Table1[[#This Row],[Number]]*Table1[[#This Row],[Price]]*-1,Table1[[#This Row],[Number]]*Table1[[#This Row],[Price]])</f>
        <v>59850</v>
      </c>
      <c r="G154" s="2" t="s">
        <v>9</v>
      </c>
      <c r="H154" s="4">
        <f>H153+Table1[[#This Row],[Amount]]</f>
        <v>-240819</v>
      </c>
      <c r="I154" s="6">
        <f>IF(Table1[[#This Row],[Transaction]]="Buy",Table1[[#This Row],[Number]],IF(Table1[[#This Row],[Transaction]]="Sell",Table1[[#This Row],[Number]]*-1,""))</f>
        <v>-900</v>
      </c>
      <c r="J154" s="5">
        <f>YEAR(Table1[[#This Row],[Date]])</f>
        <v>2011</v>
      </c>
      <c r="K154" s="5">
        <f>MONTH(Table1[[#This Row],[Date]])</f>
        <v>8</v>
      </c>
    </row>
    <row r="155" spans="1:11" x14ac:dyDescent="0.25">
      <c r="A155" s="3">
        <v>40780</v>
      </c>
      <c r="B155" s="2" t="s">
        <v>10</v>
      </c>
      <c r="C155" s="2" t="s">
        <v>23</v>
      </c>
      <c r="D155" s="2">
        <v>1000</v>
      </c>
      <c r="E155" s="4">
        <v>36</v>
      </c>
      <c r="F155" s="4">
        <f>IF(Table1[[#This Row],[Transaction]]="Buy",Table1[[#This Row],[Number]]*Table1[[#This Row],[Price]]*-1,Table1[[#This Row],[Number]]*Table1[[#This Row],[Price]])</f>
        <v>-36000</v>
      </c>
      <c r="G155" s="2" t="s">
        <v>9</v>
      </c>
      <c r="H155" s="4">
        <f>H154+Table1[[#This Row],[Amount]]</f>
        <v>-276819</v>
      </c>
      <c r="I155" s="6">
        <f>IF(Table1[[#This Row],[Transaction]]="Buy",Table1[[#This Row],[Number]],IF(Table1[[#This Row],[Transaction]]="Sell",Table1[[#This Row],[Number]]*-1,""))</f>
        <v>1000</v>
      </c>
      <c r="J155" s="5">
        <f>YEAR(Table1[[#This Row],[Date]])</f>
        <v>2011</v>
      </c>
      <c r="K155" s="5">
        <f>MONTH(Table1[[#This Row],[Date]])</f>
        <v>8</v>
      </c>
    </row>
    <row r="156" spans="1:11" x14ac:dyDescent="0.25">
      <c r="A156" s="3">
        <v>40783</v>
      </c>
      <c r="B156" s="2" t="s">
        <v>11</v>
      </c>
      <c r="C156" s="2" t="s">
        <v>23</v>
      </c>
      <c r="D156" s="2">
        <v>700</v>
      </c>
      <c r="E156" s="4">
        <v>86.14</v>
      </c>
      <c r="F156" s="4">
        <f>IF(Table1[[#This Row],[Transaction]]="Buy",Table1[[#This Row],[Number]]*Table1[[#This Row],[Price]]*-1,Table1[[#This Row],[Number]]*Table1[[#This Row],[Price]])</f>
        <v>60298</v>
      </c>
      <c r="G156" s="2" t="s">
        <v>9</v>
      </c>
      <c r="H156" s="4">
        <f>H155+Table1[[#This Row],[Amount]]</f>
        <v>-216521</v>
      </c>
      <c r="I156" s="6">
        <f>IF(Table1[[#This Row],[Transaction]]="Buy",Table1[[#This Row],[Number]],IF(Table1[[#This Row],[Transaction]]="Sell",Table1[[#This Row],[Number]]*-1,""))</f>
        <v>-700</v>
      </c>
      <c r="J156" s="5">
        <f>YEAR(Table1[[#This Row],[Date]])</f>
        <v>2011</v>
      </c>
      <c r="K156" s="5">
        <f>MONTH(Table1[[#This Row],[Date]])</f>
        <v>8</v>
      </c>
    </row>
    <row r="157" spans="1:11" x14ac:dyDescent="0.25">
      <c r="A157" s="3">
        <v>40784</v>
      </c>
      <c r="B157" s="2" t="s">
        <v>10</v>
      </c>
      <c r="C157" s="2" t="s">
        <v>12</v>
      </c>
      <c r="D157" s="2">
        <v>700</v>
      </c>
      <c r="E157" s="4">
        <v>99.43</v>
      </c>
      <c r="F157" s="4">
        <f>IF(Table1[[#This Row],[Transaction]]="Buy",Table1[[#This Row],[Number]]*Table1[[#This Row],[Price]]*-1,Table1[[#This Row],[Number]]*Table1[[#This Row],[Price]])</f>
        <v>-69601</v>
      </c>
      <c r="G157" s="2" t="s">
        <v>9</v>
      </c>
      <c r="H157" s="4">
        <f>H156+Table1[[#This Row],[Amount]]</f>
        <v>-286122</v>
      </c>
      <c r="I157" s="6">
        <f>IF(Table1[[#This Row],[Transaction]]="Buy",Table1[[#This Row],[Number]],IF(Table1[[#This Row],[Transaction]]="Sell",Table1[[#This Row],[Number]]*-1,""))</f>
        <v>700</v>
      </c>
      <c r="J157" s="5">
        <f>YEAR(Table1[[#This Row],[Date]])</f>
        <v>2011</v>
      </c>
      <c r="K157" s="5">
        <f>MONTH(Table1[[#This Row],[Date]])</f>
        <v>8</v>
      </c>
    </row>
    <row r="158" spans="1:11" x14ac:dyDescent="0.25">
      <c r="A158" s="3">
        <v>40784</v>
      </c>
      <c r="B158" s="2" t="s">
        <v>11</v>
      </c>
      <c r="C158" s="2" t="s">
        <v>19</v>
      </c>
      <c r="D158" s="2">
        <v>400</v>
      </c>
      <c r="E158" s="4">
        <v>2.41</v>
      </c>
      <c r="F158" s="4">
        <f>IF(Table1[[#This Row],[Transaction]]="Buy",Table1[[#This Row],[Number]]*Table1[[#This Row],[Price]]*-1,Table1[[#This Row],[Number]]*Table1[[#This Row],[Price]])</f>
        <v>964</v>
      </c>
      <c r="G158" s="2" t="s">
        <v>9</v>
      </c>
      <c r="H158" s="4">
        <f>H157+Table1[[#This Row],[Amount]]</f>
        <v>-285158</v>
      </c>
      <c r="I158" s="6">
        <f>IF(Table1[[#This Row],[Transaction]]="Buy",Table1[[#This Row],[Number]],IF(Table1[[#This Row],[Transaction]]="Sell",Table1[[#This Row],[Number]]*-1,""))</f>
        <v>-400</v>
      </c>
      <c r="J158" s="5">
        <f>YEAR(Table1[[#This Row],[Date]])</f>
        <v>2011</v>
      </c>
      <c r="K158" s="5">
        <f>MONTH(Table1[[#This Row],[Date]])</f>
        <v>8</v>
      </c>
    </row>
    <row r="159" spans="1:11" x14ac:dyDescent="0.25">
      <c r="A159" s="3">
        <v>40784</v>
      </c>
      <c r="B159" s="2" t="s">
        <v>10</v>
      </c>
      <c r="C159" s="2" t="s">
        <v>21</v>
      </c>
      <c r="D159" s="2">
        <v>400</v>
      </c>
      <c r="E159" s="4">
        <v>26.12</v>
      </c>
      <c r="F159" s="4">
        <f>IF(Table1[[#This Row],[Transaction]]="Buy",Table1[[#This Row],[Number]]*Table1[[#This Row],[Price]]*-1,Table1[[#This Row],[Number]]*Table1[[#This Row],[Price]])</f>
        <v>-10448</v>
      </c>
      <c r="G159" s="2" t="s">
        <v>9</v>
      </c>
      <c r="H159" s="4">
        <f>H158+Table1[[#This Row],[Amount]]</f>
        <v>-295606</v>
      </c>
      <c r="I159" s="6">
        <f>IF(Table1[[#This Row],[Transaction]]="Buy",Table1[[#This Row],[Number]],IF(Table1[[#This Row],[Transaction]]="Sell",Table1[[#This Row],[Number]]*-1,""))</f>
        <v>400</v>
      </c>
      <c r="J159" s="5">
        <f>YEAR(Table1[[#This Row],[Date]])</f>
        <v>2011</v>
      </c>
      <c r="K159" s="5">
        <f>MONTH(Table1[[#This Row],[Date]])</f>
        <v>8</v>
      </c>
    </row>
    <row r="160" spans="1:11" x14ac:dyDescent="0.25">
      <c r="A160" s="3">
        <v>40786</v>
      </c>
      <c r="B160" s="2" t="s">
        <v>11</v>
      </c>
      <c r="C160" s="2" t="s">
        <v>19</v>
      </c>
      <c r="D160" s="2">
        <v>1000</v>
      </c>
      <c r="E160" s="4">
        <v>50.71</v>
      </c>
      <c r="F160" s="4">
        <f>IF(Table1[[#This Row],[Transaction]]="Buy",Table1[[#This Row],[Number]]*Table1[[#This Row],[Price]]*-1,Table1[[#This Row],[Number]]*Table1[[#This Row],[Price]])</f>
        <v>50710</v>
      </c>
      <c r="G160" s="2" t="s">
        <v>9</v>
      </c>
      <c r="H160" s="4">
        <f>H159+Table1[[#This Row],[Amount]]</f>
        <v>-244896</v>
      </c>
      <c r="I160" s="6">
        <f>IF(Table1[[#This Row],[Transaction]]="Buy",Table1[[#This Row],[Number]],IF(Table1[[#This Row],[Transaction]]="Sell",Table1[[#This Row],[Number]]*-1,""))</f>
        <v>-1000</v>
      </c>
      <c r="J160" s="5">
        <f>YEAR(Table1[[#This Row],[Date]])</f>
        <v>2011</v>
      </c>
      <c r="K160" s="5">
        <f>MONTH(Table1[[#This Row],[Date]])</f>
        <v>8</v>
      </c>
    </row>
    <row r="161" spans="1:11" x14ac:dyDescent="0.25">
      <c r="A161" s="3">
        <v>40789</v>
      </c>
      <c r="B161" s="2" t="s">
        <v>10</v>
      </c>
      <c r="C161" s="2" t="s">
        <v>23</v>
      </c>
      <c r="D161" s="2">
        <v>700</v>
      </c>
      <c r="E161" s="4">
        <v>42.11</v>
      </c>
      <c r="F161" s="4">
        <f>IF(Table1[[#This Row],[Transaction]]="Buy",Table1[[#This Row],[Number]]*Table1[[#This Row],[Price]]*-1,Table1[[#This Row],[Number]]*Table1[[#This Row],[Price]])</f>
        <v>-29477</v>
      </c>
      <c r="G161" s="2" t="s">
        <v>9</v>
      </c>
      <c r="H161" s="4">
        <f>H160+Table1[[#This Row],[Amount]]</f>
        <v>-274373</v>
      </c>
      <c r="I161" s="6">
        <f>IF(Table1[[#This Row],[Transaction]]="Buy",Table1[[#This Row],[Number]],IF(Table1[[#This Row],[Transaction]]="Sell",Table1[[#This Row],[Number]]*-1,""))</f>
        <v>700</v>
      </c>
      <c r="J161" s="5">
        <f>YEAR(Table1[[#This Row],[Date]])</f>
        <v>2011</v>
      </c>
      <c r="K161" s="5">
        <f>MONTH(Table1[[#This Row],[Date]])</f>
        <v>9</v>
      </c>
    </row>
    <row r="162" spans="1:11" x14ac:dyDescent="0.25">
      <c r="A162" s="3">
        <v>40792</v>
      </c>
      <c r="B162" s="2" t="s">
        <v>11</v>
      </c>
      <c r="C162" s="2" t="s">
        <v>12</v>
      </c>
      <c r="D162" s="2">
        <v>900</v>
      </c>
      <c r="E162" s="4">
        <v>87.79</v>
      </c>
      <c r="F162" s="4">
        <f>IF(Table1[[#This Row],[Transaction]]="Buy",Table1[[#This Row],[Number]]*Table1[[#This Row],[Price]]*-1,Table1[[#This Row],[Number]]*Table1[[#This Row],[Price]])</f>
        <v>79011</v>
      </c>
      <c r="G162" s="2" t="s">
        <v>9</v>
      </c>
      <c r="H162" s="4">
        <f>H161+Table1[[#This Row],[Amount]]</f>
        <v>-195362</v>
      </c>
      <c r="I162" s="6">
        <f>IF(Table1[[#This Row],[Transaction]]="Buy",Table1[[#This Row],[Number]],IF(Table1[[#This Row],[Transaction]]="Sell",Table1[[#This Row],[Number]]*-1,""))</f>
        <v>-900</v>
      </c>
      <c r="J162" s="5">
        <f>YEAR(Table1[[#This Row],[Date]])</f>
        <v>2011</v>
      </c>
      <c r="K162" s="5">
        <f>MONTH(Table1[[#This Row],[Date]])</f>
        <v>9</v>
      </c>
    </row>
    <row r="163" spans="1:11" x14ac:dyDescent="0.25">
      <c r="A163" s="3">
        <v>40793</v>
      </c>
      <c r="B163" s="2" t="s">
        <v>10</v>
      </c>
      <c r="C163" s="2" t="s">
        <v>17</v>
      </c>
      <c r="D163" s="2">
        <v>300</v>
      </c>
      <c r="E163" s="4">
        <v>49.96</v>
      </c>
      <c r="F163" s="4">
        <f>IF(Table1[[#This Row],[Transaction]]="Buy",Table1[[#This Row],[Number]]*Table1[[#This Row],[Price]]*-1,Table1[[#This Row],[Number]]*Table1[[#This Row],[Price]])</f>
        <v>-14988</v>
      </c>
      <c r="G163" s="2" t="s">
        <v>9</v>
      </c>
      <c r="H163" s="4">
        <f>H162+Table1[[#This Row],[Amount]]</f>
        <v>-210350</v>
      </c>
      <c r="I163" s="6">
        <f>IF(Table1[[#This Row],[Transaction]]="Buy",Table1[[#This Row],[Number]],IF(Table1[[#This Row],[Transaction]]="Sell",Table1[[#This Row],[Number]]*-1,""))</f>
        <v>300</v>
      </c>
      <c r="J163" s="5">
        <f>YEAR(Table1[[#This Row],[Date]])</f>
        <v>2011</v>
      </c>
      <c r="K163" s="5">
        <f>MONTH(Table1[[#This Row],[Date]])</f>
        <v>9</v>
      </c>
    </row>
    <row r="164" spans="1:11" x14ac:dyDescent="0.25">
      <c r="A164" s="3">
        <v>40795</v>
      </c>
      <c r="B164" s="2" t="s">
        <v>10</v>
      </c>
      <c r="C164" s="2" t="s">
        <v>18</v>
      </c>
      <c r="D164" s="2">
        <v>1100</v>
      </c>
      <c r="E164" s="4">
        <v>48.22</v>
      </c>
      <c r="F164" s="4">
        <f>IF(Table1[[#This Row],[Transaction]]="Buy",Table1[[#This Row],[Number]]*Table1[[#This Row],[Price]]*-1,Table1[[#This Row],[Number]]*Table1[[#This Row],[Price]])</f>
        <v>-53042</v>
      </c>
      <c r="G164" s="2" t="s">
        <v>9</v>
      </c>
      <c r="H164" s="4">
        <f>H163+Table1[[#This Row],[Amount]]</f>
        <v>-263392</v>
      </c>
      <c r="I164" s="6">
        <f>IF(Table1[[#This Row],[Transaction]]="Buy",Table1[[#This Row],[Number]],IF(Table1[[#This Row],[Transaction]]="Sell",Table1[[#This Row],[Number]]*-1,""))</f>
        <v>1100</v>
      </c>
      <c r="J164" s="5">
        <f>YEAR(Table1[[#This Row],[Date]])</f>
        <v>2011</v>
      </c>
      <c r="K164" s="5">
        <f>MONTH(Table1[[#This Row],[Date]])</f>
        <v>9</v>
      </c>
    </row>
    <row r="165" spans="1:11" x14ac:dyDescent="0.25">
      <c r="A165" s="3">
        <v>40796</v>
      </c>
      <c r="B165" s="2" t="s">
        <v>11</v>
      </c>
      <c r="C165" s="2" t="s">
        <v>21</v>
      </c>
      <c r="D165" s="2">
        <v>900</v>
      </c>
      <c r="E165" s="4">
        <v>89.49</v>
      </c>
      <c r="F165" s="4">
        <f>IF(Table1[[#This Row],[Transaction]]="Buy",Table1[[#This Row],[Number]]*Table1[[#This Row],[Price]]*-1,Table1[[#This Row],[Number]]*Table1[[#This Row],[Price]])</f>
        <v>80541</v>
      </c>
      <c r="G165" s="2" t="s">
        <v>9</v>
      </c>
      <c r="H165" s="4">
        <f>H164+Table1[[#This Row],[Amount]]</f>
        <v>-182851</v>
      </c>
      <c r="I165" s="6">
        <f>IF(Table1[[#This Row],[Transaction]]="Buy",Table1[[#This Row],[Number]],IF(Table1[[#This Row],[Transaction]]="Sell",Table1[[#This Row],[Number]]*-1,""))</f>
        <v>-900</v>
      </c>
      <c r="J165" s="5">
        <f>YEAR(Table1[[#This Row],[Date]])</f>
        <v>2011</v>
      </c>
      <c r="K165" s="5">
        <f>MONTH(Table1[[#This Row],[Date]])</f>
        <v>9</v>
      </c>
    </row>
    <row r="166" spans="1:11" x14ac:dyDescent="0.25">
      <c r="A166" s="3">
        <v>40797</v>
      </c>
      <c r="B166" s="2" t="s">
        <v>10</v>
      </c>
      <c r="C166" s="2" t="s">
        <v>24</v>
      </c>
      <c r="D166" s="2">
        <v>500</v>
      </c>
      <c r="E166" s="4">
        <v>4.3600000000000003</v>
      </c>
      <c r="F166" s="4">
        <f>IF(Table1[[#This Row],[Transaction]]="Buy",Table1[[#This Row],[Number]]*Table1[[#This Row],[Price]]*-1,Table1[[#This Row],[Number]]*Table1[[#This Row],[Price]])</f>
        <v>-2180</v>
      </c>
      <c r="G166" s="2" t="s">
        <v>9</v>
      </c>
      <c r="H166" s="4">
        <f>H165+Table1[[#This Row],[Amount]]</f>
        <v>-185031</v>
      </c>
      <c r="I166" s="6">
        <f>IF(Table1[[#This Row],[Transaction]]="Buy",Table1[[#This Row],[Number]],IF(Table1[[#This Row],[Transaction]]="Sell",Table1[[#This Row],[Number]]*-1,""))</f>
        <v>500</v>
      </c>
      <c r="J166" s="5">
        <f>YEAR(Table1[[#This Row],[Date]])</f>
        <v>2011</v>
      </c>
      <c r="K166" s="5">
        <f>MONTH(Table1[[#This Row],[Date]])</f>
        <v>9</v>
      </c>
    </row>
    <row r="167" spans="1:11" x14ac:dyDescent="0.25">
      <c r="A167" s="3">
        <v>40798</v>
      </c>
      <c r="B167" s="2" t="s">
        <v>10</v>
      </c>
      <c r="C167" s="2" t="s">
        <v>22</v>
      </c>
      <c r="D167" s="2">
        <v>100</v>
      </c>
      <c r="E167" s="4">
        <v>6.54</v>
      </c>
      <c r="F167" s="4">
        <f>IF(Table1[[#This Row],[Transaction]]="Buy",Table1[[#This Row],[Number]]*Table1[[#This Row],[Price]]*-1,Table1[[#This Row],[Number]]*Table1[[#This Row],[Price]])</f>
        <v>-654</v>
      </c>
      <c r="G167" s="2" t="s">
        <v>9</v>
      </c>
      <c r="H167" s="4">
        <f>H166+Table1[[#This Row],[Amount]]</f>
        <v>-185685</v>
      </c>
      <c r="I167" s="6">
        <f>IF(Table1[[#This Row],[Transaction]]="Buy",Table1[[#This Row],[Number]],IF(Table1[[#This Row],[Transaction]]="Sell",Table1[[#This Row],[Number]]*-1,""))</f>
        <v>100</v>
      </c>
      <c r="J167" s="5">
        <f>YEAR(Table1[[#This Row],[Date]])</f>
        <v>2011</v>
      </c>
      <c r="K167" s="5">
        <f>MONTH(Table1[[#This Row],[Date]])</f>
        <v>9</v>
      </c>
    </row>
    <row r="168" spans="1:11" x14ac:dyDescent="0.25">
      <c r="A168" s="3">
        <v>40800</v>
      </c>
      <c r="B168" s="2" t="s">
        <v>11</v>
      </c>
      <c r="C168" s="2" t="s">
        <v>15</v>
      </c>
      <c r="D168" s="2">
        <v>500</v>
      </c>
      <c r="E168" s="4">
        <v>18.71</v>
      </c>
      <c r="F168" s="4">
        <f>IF(Table1[[#This Row],[Transaction]]="Buy",Table1[[#This Row],[Number]]*Table1[[#This Row],[Price]]*-1,Table1[[#This Row],[Number]]*Table1[[#This Row],[Price]])</f>
        <v>9355</v>
      </c>
      <c r="G168" s="2" t="s">
        <v>9</v>
      </c>
      <c r="H168" s="4">
        <f>H167+Table1[[#This Row],[Amount]]</f>
        <v>-176330</v>
      </c>
      <c r="I168" s="6">
        <f>IF(Table1[[#This Row],[Transaction]]="Buy",Table1[[#This Row],[Number]],IF(Table1[[#This Row],[Transaction]]="Sell",Table1[[#This Row],[Number]]*-1,""))</f>
        <v>-500</v>
      </c>
      <c r="J168" s="5">
        <f>YEAR(Table1[[#This Row],[Date]])</f>
        <v>2011</v>
      </c>
      <c r="K168" s="5">
        <f>MONTH(Table1[[#This Row],[Date]])</f>
        <v>9</v>
      </c>
    </row>
    <row r="169" spans="1:11" x14ac:dyDescent="0.25">
      <c r="A169" s="3">
        <v>40800</v>
      </c>
      <c r="B169" s="2" t="s">
        <v>11</v>
      </c>
      <c r="C169" s="2" t="s">
        <v>18</v>
      </c>
      <c r="D169" s="2">
        <v>500</v>
      </c>
      <c r="E169" s="4">
        <v>23.49</v>
      </c>
      <c r="F169" s="4">
        <f>IF(Table1[[#This Row],[Transaction]]="Buy",Table1[[#This Row],[Number]]*Table1[[#This Row],[Price]]*-1,Table1[[#This Row],[Number]]*Table1[[#This Row],[Price]])</f>
        <v>11745</v>
      </c>
      <c r="G169" s="2" t="s">
        <v>9</v>
      </c>
      <c r="H169" s="4">
        <f>H168+Table1[[#This Row],[Amount]]</f>
        <v>-164585</v>
      </c>
      <c r="I169" s="6">
        <f>IF(Table1[[#This Row],[Transaction]]="Buy",Table1[[#This Row],[Number]],IF(Table1[[#This Row],[Transaction]]="Sell",Table1[[#This Row],[Number]]*-1,""))</f>
        <v>-500</v>
      </c>
      <c r="J169" s="5">
        <f>YEAR(Table1[[#This Row],[Date]])</f>
        <v>2011</v>
      </c>
      <c r="K169" s="5">
        <f>MONTH(Table1[[#This Row],[Date]])</f>
        <v>9</v>
      </c>
    </row>
    <row r="170" spans="1:11" x14ac:dyDescent="0.25">
      <c r="A170" s="3">
        <v>40800</v>
      </c>
      <c r="B170" s="2" t="s">
        <v>11</v>
      </c>
      <c r="C170" s="2" t="s">
        <v>17</v>
      </c>
      <c r="D170" s="2">
        <v>900</v>
      </c>
      <c r="E170" s="4">
        <v>96.62</v>
      </c>
      <c r="F170" s="4">
        <f>IF(Table1[[#This Row],[Transaction]]="Buy",Table1[[#This Row],[Number]]*Table1[[#This Row],[Price]]*-1,Table1[[#This Row],[Number]]*Table1[[#This Row],[Price]])</f>
        <v>86958</v>
      </c>
      <c r="G170" s="2" t="s">
        <v>9</v>
      </c>
      <c r="H170" s="4">
        <f>H169+Table1[[#This Row],[Amount]]</f>
        <v>-77627</v>
      </c>
      <c r="I170" s="6">
        <f>IF(Table1[[#This Row],[Transaction]]="Buy",Table1[[#This Row],[Number]],IF(Table1[[#This Row],[Transaction]]="Sell",Table1[[#This Row],[Number]]*-1,""))</f>
        <v>-900</v>
      </c>
      <c r="J170" s="5">
        <f>YEAR(Table1[[#This Row],[Date]])</f>
        <v>2011</v>
      </c>
      <c r="K170" s="5">
        <f>MONTH(Table1[[#This Row],[Date]])</f>
        <v>9</v>
      </c>
    </row>
    <row r="171" spans="1:11" x14ac:dyDescent="0.25">
      <c r="A171" s="3">
        <v>40801</v>
      </c>
      <c r="B171" s="2" t="s">
        <v>10</v>
      </c>
      <c r="C171" s="2" t="s">
        <v>22</v>
      </c>
      <c r="D171" s="2">
        <v>900</v>
      </c>
      <c r="E171" s="4">
        <v>69.83</v>
      </c>
      <c r="F171" s="4">
        <f>IF(Table1[[#This Row],[Transaction]]="Buy",Table1[[#This Row],[Number]]*Table1[[#This Row],[Price]]*-1,Table1[[#This Row],[Number]]*Table1[[#This Row],[Price]])</f>
        <v>-62847</v>
      </c>
      <c r="G171" s="2" t="s">
        <v>9</v>
      </c>
      <c r="H171" s="4">
        <f>H170+Table1[[#This Row],[Amount]]</f>
        <v>-140474</v>
      </c>
      <c r="I171" s="6">
        <f>IF(Table1[[#This Row],[Transaction]]="Buy",Table1[[#This Row],[Number]],IF(Table1[[#This Row],[Transaction]]="Sell",Table1[[#This Row],[Number]]*-1,""))</f>
        <v>900</v>
      </c>
      <c r="J171" s="5">
        <f>YEAR(Table1[[#This Row],[Date]])</f>
        <v>2011</v>
      </c>
      <c r="K171" s="5">
        <f>MONTH(Table1[[#This Row],[Date]])</f>
        <v>9</v>
      </c>
    </row>
    <row r="172" spans="1:11" x14ac:dyDescent="0.25">
      <c r="A172" s="3">
        <v>40802</v>
      </c>
      <c r="B172" s="2" t="s">
        <v>11</v>
      </c>
      <c r="C172" s="2" t="s">
        <v>23</v>
      </c>
      <c r="D172" s="2">
        <v>1100</v>
      </c>
      <c r="E172" s="4">
        <v>60.06</v>
      </c>
      <c r="F172" s="4">
        <f>IF(Table1[[#This Row],[Transaction]]="Buy",Table1[[#This Row],[Number]]*Table1[[#This Row],[Price]]*-1,Table1[[#This Row],[Number]]*Table1[[#This Row],[Price]])</f>
        <v>66066</v>
      </c>
      <c r="G172" s="2" t="s">
        <v>9</v>
      </c>
      <c r="H172" s="4">
        <f>H171+Table1[[#This Row],[Amount]]</f>
        <v>-74408</v>
      </c>
      <c r="I172" s="6">
        <f>IF(Table1[[#This Row],[Transaction]]="Buy",Table1[[#This Row],[Number]],IF(Table1[[#This Row],[Transaction]]="Sell",Table1[[#This Row],[Number]]*-1,""))</f>
        <v>-1100</v>
      </c>
      <c r="J172" s="5">
        <f>YEAR(Table1[[#This Row],[Date]])</f>
        <v>2011</v>
      </c>
      <c r="K172" s="5">
        <f>MONTH(Table1[[#This Row],[Date]])</f>
        <v>9</v>
      </c>
    </row>
    <row r="173" spans="1:11" x14ac:dyDescent="0.25">
      <c r="A173" s="3">
        <v>40805</v>
      </c>
      <c r="B173" s="2" t="s">
        <v>11</v>
      </c>
      <c r="C173" s="2" t="s">
        <v>15</v>
      </c>
      <c r="D173" s="2">
        <v>1100</v>
      </c>
      <c r="E173" s="4">
        <v>86.61</v>
      </c>
      <c r="F173" s="4">
        <f>IF(Table1[[#This Row],[Transaction]]="Buy",Table1[[#This Row],[Number]]*Table1[[#This Row],[Price]]*-1,Table1[[#This Row],[Number]]*Table1[[#This Row],[Price]])</f>
        <v>95271</v>
      </c>
      <c r="G173" s="2" t="s">
        <v>9</v>
      </c>
      <c r="H173" s="4">
        <f>H172+Table1[[#This Row],[Amount]]</f>
        <v>20863</v>
      </c>
      <c r="I173" s="6">
        <f>IF(Table1[[#This Row],[Transaction]]="Buy",Table1[[#This Row],[Number]],IF(Table1[[#This Row],[Transaction]]="Sell",Table1[[#This Row],[Number]]*-1,""))</f>
        <v>-1100</v>
      </c>
      <c r="J173" s="5">
        <f>YEAR(Table1[[#This Row],[Date]])</f>
        <v>2011</v>
      </c>
      <c r="K173" s="5">
        <f>MONTH(Table1[[#This Row],[Date]])</f>
        <v>9</v>
      </c>
    </row>
    <row r="174" spans="1:11" x14ac:dyDescent="0.25">
      <c r="A174" s="3">
        <v>40808</v>
      </c>
      <c r="B174" s="2" t="s">
        <v>11</v>
      </c>
      <c r="C174" s="2" t="s">
        <v>14</v>
      </c>
      <c r="D174" s="2">
        <v>400</v>
      </c>
      <c r="E174" s="4">
        <v>11.03</v>
      </c>
      <c r="F174" s="4">
        <f>IF(Table1[[#This Row],[Transaction]]="Buy",Table1[[#This Row],[Number]]*Table1[[#This Row],[Price]]*-1,Table1[[#This Row],[Number]]*Table1[[#This Row],[Price]])</f>
        <v>4412</v>
      </c>
      <c r="G174" s="2" t="s">
        <v>9</v>
      </c>
      <c r="H174" s="4">
        <f>H173+Table1[[#This Row],[Amount]]</f>
        <v>25275</v>
      </c>
      <c r="I174" s="6">
        <f>IF(Table1[[#This Row],[Transaction]]="Buy",Table1[[#This Row],[Number]],IF(Table1[[#This Row],[Transaction]]="Sell",Table1[[#This Row],[Number]]*-1,""))</f>
        <v>-400</v>
      </c>
      <c r="J174" s="5">
        <f>YEAR(Table1[[#This Row],[Date]])</f>
        <v>2011</v>
      </c>
      <c r="K174" s="5">
        <f>MONTH(Table1[[#This Row],[Date]])</f>
        <v>9</v>
      </c>
    </row>
    <row r="175" spans="1:11" x14ac:dyDescent="0.25">
      <c r="A175" s="3">
        <v>40809</v>
      </c>
      <c r="B175" s="2" t="s">
        <v>11</v>
      </c>
      <c r="C175" s="2" t="s">
        <v>20</v>
      </c>
      <c r="D175" s="2">
        <v>200</v>
      </c>
      <c r="E175" s="4">
        <v>79.510000000000005</v>
      </c>
      <c r="F175" s="4">
        <f>IF(Table1[[#This Row],[Transaction]]="Buy",Table1[[#This Row],[Number]]*Table1[[#This Row],[Price]]*-1,Table1[[#This Row],[Number]]*Table1[[#This Row],[Price]])</f>
        <v>15902.000000000002</v>
      </c>
      <c r="G175" s="2" t="s">
        <v>9</v>
      </c>
      <c r="H175" s="4">
        <f>H174+Table1[[#This Row],[Amount]]</f>
        <v>41177</v>
      </c>
      <c r="I175" s="6">
        <f>IF(Table1[[#This Row],[Transaction]]="Buy",Table1[[#This Row],[Number]],IF(Table1[[#This Row],[Transaction]]="Sell",Table1[[#This Row],[Number]]*-1,""))</f>
        <v>-200</v>
      </c>
      <c r="J175" s="5">
        <f>YEAR(Table1[[#This Row],[Date]])</f>
        <v>2011</v>
      </c>
      <c r="K175" s="5">
        <f>MONTH(Table1[[#This Row],[Date]])</f>
        <v>9</v>
      </c>
    </row>
    <row r="176" spans="1:11" x14ac:dyDescent="0.25">
      <c r="A176" s="3">
        <v>40810</v>
      </c>
      <c r="B176" s="2" t="s">
        <v>11</v>
      </c>
      <c r="C176" s="2" t="s">
        <v>18</v>
      </c>
      <c r="D176" s="2">
        <v>400</v>
      </c>
      <c r="E176" s="4">
        <v>41.4</v>
      </c>
      <c r="F176" s="4">
        <f>IF(Table1[[#This Row],[Transaction]]="Buy",Table1[[#This Row],[Number]]*Table1[[#This Row],[Price]]*-1,Table1[[#This Row],[Number]]*Table1[[#This Row],[Price]])</f>
        <v>16560</v>
      </c>
      <c r="G176" s="2" t="s">
        <v>9</v>
      </c>
      <c r="H176" s="4">
        <f>H175+Table1[[#This Row],[Amount]]</f>
        <v>57737</v>
      </c>
      <c r="I176" s="6">
        <f>IF(Table1[[#This Row],[Transaction]]="Buy",Table1[[#This Row],[Number]],IF(Table1[[#This Row],[Transaction]]="Sell",Table1[[#This Row],[Number]]*-1,""))</f>
        <v>-400</v>
      </c>
      <c r="J176" s="5">
        <f>YEAR(Table1[[#This Row],[Date]])</f>
        <v>2011</v>
      </c>
      <c r="K176" s="5">
        <f>MONTH(Table1[[#This Row],[Date]])</f>
        <v>9</v>
      </c>
    </row>
    <row r="177" spans="1:11" x14ac:dyDescent="0.25">
      <c r="A177" s="3">
        <v>40813</v>
      </c>
      <c r="B177" s="2" t="s">
        <v>10</v>
      </c>
      <c r="C177" s="2" t="s">
        <v>13</v>
      </c>
      <c r="D177" s="2">
        <v>700</v>
      </c>
      <c r="E177" s="4">
        <v>76.27</v>
      </c>
      <c r="F177" s="4">
        <f>IF(Table1[[#This Row],[Transaction]]="Buy",Table1[[#This Row],[Number]]*Table1[[#This Row],[Price]]*-1,Table1[[#This Row],[Number]]*Table1[[#This Row],[Price]])</f>
        <v>-53389</v>
      </c>
      <c r="G177" s="2" t="s">
        <v>9</v>
      </c>
      <c r="H177" s="4">
        <f>H176+Table1[[#This Row],[Amount]]</f>
        <v>4348</v>
      </c>
      <c r="I177" s="6">
        <f>IF(Table1[[#This Row],[Transaction]]="Buy",Table1[[#This Row],[Number]],IF(Table1[[#This Row],[Transaction]]="Sell",Table1[[#This Row],[Number]]*-1,""))</f>
        <v>700</v>
      </c>
      <c r="J177" s="5">
        <f>YEAR(Table1[[#This Row],[Date]])</f>
        <v>2011</v>
      </c>
      <c r="K177" s="5">
        <f>MONTH(Table1[[#This Row],[Date]])</f>
        <v>9</v>
      </c>
    </row>
    <row r="178" spans="1:11" x14ac:dyDescent="0.25">
      <c r="A178" s="3">
        <v>40815</v>
      </c>
      <c r="B178" s="2" t="s">
        <v>11</v>
      </c>
      <c r="C178" s="2" t="s">
        <v>16</v>
      </c>
      <c r="D178" s="2">
        <v>100</v>
      </c>
      <c r="E178" s="4">
        <v>20.72</v>
      </c>
      <c r="F178" s="4">
        <f>IF(Table1[[#This Row],[Transaction]]="Buy",Table1[[#This Row],[Number]]*Table1[[#This Row],[Price]]*-1,Table1[[#This Row],[Number]]*Table1[[#This Row],[Price]])</f>
        <v>2072</v>
      </c>
      <c r="G178" s="2" t="s">
        <v>9</v>
      </c>
      <c r="H178" s="4">
        <f>H177+Table1[[#This Row],[Amount]]</f>
        <v>6420</v>
      </c>
      <c r="I178" s="6">
        <f>IF(Table1[[#This Row],[Transaction]]="Buy",Table1[[#This Row],[Number]],IF(Table1[[#This Row],[Transaction]]="Sell",Table1[[#This Row],[Number]]*-1,""))</f>
        <v>-100</v>
      </c>
      <c r="J178" s="5">
        <f>YEAR(Table1[[#This Row],[Date]])</f>
        <v>2011</v>
      </c>
      <c r="K178" s="5">
        <f>MONTH(Table1[[#This Row],[Date]])</f>
        <v>9</v>
      </c>
    </row>
    <row r="179" spans="1:11" x14ac:dyDescent="0.25">
      <c r="A179" s="3">
        <v>40815</v>
      </c>
      <c r="B179" s="2" t="s">
        <v>10</v>
      </c>
      <c r="C179" s="2" t="s">
        <v>13</v>
      </c>
      <c r="D179" s="2">
        <v>700</v>
      </c>
      <c r="E179" s="4">
        <v>1.65</v>
      </c>
      <c r="F179" s="4">
        <f>IF(Table1[[#This Row],[Transaction]]="Buy",Table1[[#This Row],[Number]]*Table1[[#This Row],[Price]]*-1,Table1[[#This Row],[Number]]*Table1[[#This Row],[Price]])</f>
        <v>-1155</v>
      </c>
      <c r="G179" s="2" t="s">
        <v>9</v>
      </c>
      <c r="H179" s="4">
        <f>H178+Table1[[#This Row],[Amount]]</f>
        <v>5265</v>
      </c>
      <c r="I179" s="6">
        <f>IF(Table1[[#This Row],[Transaction]]="Buy",Table1[[#This Row],[Number]],IF(Table1[[#This Row],[Transaction]]="Sell",Table1[[#This Row],[Number]]*-1,""))</f>
        <v>700</v>
      </c>
      <c r="J179" s="5">
        <f>YEAR(Table1[[#This Row],[Date]])</f>
        <v>2011</v>
      </c>
      <c r="K179" s="5">
        <f>MONTH(Table1[[#This Row],[Date]])</f>
        <v>9</v>
      </c>
    </row>
    <row r="180" spans="1:11" x14ac:dyDescent="0.25">
      <c r="A180" s="3">
        <v>40817</v>
      </c>
      <c r="B180" s="2" t="s">
        <v>11</v>
      </c>
      <c r="C180" s="2" t="s">
        <v>13</v>
      </c>
      <c r="D180" s="2">
        <v>900</v>
      </c>
      <c r="E180" s="4">
        <v>55.3</v>
      </c>
      <c r="F180" s="4">
        <f>IF(Table1[[#This Row],[Transaction]]="Buy",Table1[[#This Row],[Number]]*Table1[[#This Row],[Price]]*-1,Table1[[#This Row],[Number]]*Table1[[#This Row],[Price]])</f>
        <v>49770</v>
      </c>
      <c r="G180" s="2" t="s">
        <v>9</v>
      </c>
      <c r="H180" s="4">
        <f>H179+Table1[[#This Row],[Amount]]</f>
        <v>55035</v>
      </c>
      <c r="I180" s="6">
        <f>IF(Table1[[#This Row],[Transaction]]="Buy",Table1[[#This Row],[Number]],IF(Table1[[#This Row],[Transaction]]="Sell",Table1[[#This Row],[Number]]*-1,""))</f>
        <v>-900</v>
      </c>
      <c r="J180" s="5">
        <f>YEAR(Table1[[#This Row],[Date]])</f>
        <v>2011</v>
      </c>
      <c r="K180" s="5">
        <f>MONTH(Table1[[#This Row],[Date]])</f>
        <v>10</v>
      </c>
    </row>
    <row r="181" spans="1:11" x14ac:dyDescent="0.25">
      <c r="A181" s="3">
        <v>40818</v>
      </c>
      <c r="B181" s="2" t="s">
        <v>10</v>
      </c>
      <c r="C181" s="2" t="s">
        <v>14</v>
      </c>
      <c r="D181" s="2">
        <v>300</v>
      </c>
      <c r="E181" s="4">
        <v>15.05</v>
      </c>
      <c r="F181" s="4">
        <f>IF(Table1[[#This Row],[Transaction]]="Buy",Table1[[#This Row],[Number]]*Table1[[#This Row],[Price]]*-1,Table1[[#This Row],[Number]]*Table1[[#This Row],[Price]])</f>
        <v>-4515</v>
      </c>
      <c r="G181" s="2" t="s">
        <v>9</v>
      </c>
      <c r="H181" s="4">
        <f>H180+Table1[[#This Row],[Amount]]</f>
        <v>50520</v>
      </c>
      <c r="I181" s="6">
        <f>IF(Table1[[#This Row],[Transaction]]="Buy",Table1[[#This Row],[Number]],IF(Table1[[#This Row],[Transaction]]="Sell",Table1[[#This Row],[Number]]*-1,""))</f>
        <v>300</v>
      </c>
      <c r="J181" s="5">
        <f>YEAR(Table1[[#This Row],[Date]])</f>
        <v>2011</v>
      </c>
      <c r="K181" s="5">
        <f>MONTH(Table1[[#This Row],[Date]])</f>
        <v>10</v>
      </c>
    </row>
    <row r="182" spans="1:11" x14ac:dyDescent="0.25">
      <c r="A182" s="3">
        <v>40820</v>
      </c>
      <c r="B182" s="2" t="s">
        <v>10</v>
      </c>
      <c r="C182" s="2" t="s">
        <v>22</v>
      </c>
      <c r="D182" s="2">
        <v>1000</v>
      </c>
      <c r="E182" s="4">
        <v>72.95</v>
      </c>
      <c r="F182" s="4">
        <f>IF(Table1[[#This Row],[Transaction]]="Buy",Table1[[#This Row],[Number]]*Table1[[#This Row],[Price]]*-1,Table1[[#This Row],[Number]]*Table1[[#This Row],[Price]])</f>
        <v>-72950</v>
      </c>
      <c r="G182" s="2" t="s">
        <v>9</v>
      </c>
      <c r="H182" s="4">
        <f>H181+Table1[[#This Row],[Amount]]</f>
        <v>-22430</v>
      </c>
      <c r="I182" s="6">
        <f>IF(Table1[[#This Row],[Transaction]]="Buy",Table1[[#This Row],[Number]],IF(Table1[[#This Row],[Transaction]]="Sell",Table1[[#This Row],[Number]]*-1,""))</f>
        <v>1000</v>
      </c>
      <c r="J182" s="5">
        <f>YEAR(Table1[[#This Row],[Date]])</f>
        <v>2011</v>
      </c>
      <c r="K182" s="5">
        <f>MONTH(Table1[[#This Row],[Date]])</f>
        <v>10</v>
      </c>
    </row>
    <row r="183" spans="1:11" x14ac:dyDescent="0.25">
      <c r="A183" s="3">
        <v>40822</v>
      </c>
      <c r="B183" s="2" t="s">
        <v>10</v>
      </c>
      <c r="C183" s="2" t="s">
        <v>12</v>
      </c>
      <c r="D183" s="2">
        <v>700</v>
      </c>
      <c r="E183" s="4">
        <v>58.16</v>
      </c>
      <c r="F183" s="4">
        <f>IF(Table1[[#This Row],[Transaction]]="Buy",Table1[[#This Row],[Number]]*Table1[[#This Row],[Price]]*-1,Table1[[#This Row],[Number]]*Table1[[#This Row],[Price]])</f>
        <v>-40712</v>
      </c>
      <c r="G183" s="2" t="s">
        <v>9</v>
      </c>
      <c r="H183" s="4">
        <f>H182+Table1[[#This Row],[Amount]]</f>
        <v>-63142</v>
      </c>
      <c r="I183" s="6">
        <f>IF(Table1[[#This Row],[Transaction]]="Buy",Table1[[#This Row],[Number]],IF(Table1[[#This Row],[Transaction]]="Sell",Table1[[#This Row],[Number]]*-1,""))</f>
        <v>700</v>
      </c>
      <c r="J183" s="5">
        <f>YEAR(Table1[[#This Row],[Date]])</f>
        <v>2011</v>
      </c>
      <c r="K183" s="5">
        <f>MONTH(Table1[[#This Row],[Date]])</f>
        <v>10</v>
      </c>
    </row>
    <row r="184" spans="1:11" x14ac:dyDescent="0.25">
      <c r="A184" s="3">
        <v>40825</v>
      </c>
      <c r="B184" s="2" t="s">
        <v>10</v>
      </c>
      <c r="C184" s="2" t="s">
        <v>21</v>
      </c>
      <c r="D184" s="2">
        <v>1000</v>
      </c>
      <c r="E184" s="4">
        <v>93.23</v>
      </c>
      <c r="F184" s="4">
        <f>IF(Table1[[#This Row],[Transaction]]="Buy",Table1[[#This Row],[Number]]*Table1[[#This Row],[Price]]*-1,Table1[[#This Row],[Number]]*Table1[[#This Row],[Price]])</f>
        <v>-93230</v>
      </c>
      <c r="G184" s="2" t="s">
        <v>9</v>
      </c>
      <c r="H184" s="4">
        <f>H183+Table1[[#This Row],[Amount]]</f>
        <v>-156372</v>
      </c>
      <c r="I184" s="6">
        <f>IF(Table1[[#This Row],[Transaction]]="Buy",Table1[[#This Row],[Number]],IF(Table1[[#This Row],[Transaction]]="Sell",Table1[[#This Row],[Number]]*-1,""))</f>
        <v>1000</v>
      </c>
      <c r="J184" s="5">
        <f>YEAR(Table1[[#This Row],[Date]])</f>
        <v>2011</v>
      </c>
      <c r="K184" s="5">
        <f>MONTH(Table1[[#This Row],[Date]])</f>
        <v>10</v>
      </c>
    </row>
    <row r="185" spans="1:11" x14ac:dyDescent="0.25">
      <c r="A185" s="3">
        <v>40827</v>
      </c>
      <c r="B185" s="2" t="s">
        <v>11</v>
      </c>
      <c r="C185" s="2" t="s">
        <v>18</v>
      </c>
      <c r="D185" s="2">
        <v>800</v>
      </c>
      <c r="E185" s="4">
        <v>60.71</v>
      </c>
      <c r="F185" s="4">
        <f>IF(Table1[[#This Row],[Transaction]]="Buy",Table1[[#This Row],[Number]]*Table1[[#This Row],[Price]]*-1,Table1[[#This Row],[Number]]*Table1[[#This Row],[Price]])</f>
        <v>48568</v>
      </c>
      <c r="G185" s="2" t="s">
        <v>9</v>
      </c>
      <c r="H185" s="4">
        <f>H184+Table1[[#This Row],[Amount]]</f>
        <v>-107804</v>
      </c>
      <c r="I185" s="6">
        <f>IF(Table1[[#This Row],[Transaction]]="Buy",Table1[[#This Row],[Number]],IF(Table1[[#This Row],[Transaction]]="Sell",Table1[[#This Row],[Number]]*-1,""))</f>
        <v>-800</v>
      </c>
      <c r="J185" s="5">
        <f>YEAR(Table1[[#This Row],[Date]])</f>
        <v>2011</v>
      </c>
      <c r="K185" s="5">
        <f>MONTH(Table1[[#This Row],[Date]])</f>
        <v>10</v>
      </c>
    </row>
    <row r="186" spans="1:11" x14ac:dyDescent="0.25">
      <c r="A186" s="3">
        <v>40829</v>
      </c>
      <c r="B186" s="2" t="s">
        <v>10</v>
      </c>
      <c r="C186" s="2" t="s">
        <v>21</v>
      </c>
      <c r="D186" s="2">
        <v>200</v>
      </c>
      <c r="E186" s="4">
        <v>89.28</v>
      </c>
      <c r="F186" s="4">
        <f>IF(Table1[[#This Row],[Transaction]]="Buy",Table1[[#This Row],[Number]]*Table1[[#This Row],[Price]]*-1,Table1[[#This Row],[Number]]*Table1[[#This Row],[Price]])</f>
        <v>-17856</v>
      </c>
      <c r="G186" s="2" t="s">
        <v>9</v>
      </c>
      <c r="H186" s="4">
        <f>H185+Table1[[#This Row],[Amount]]</f>
        <v>-125660</v>
      </c>
      <c r="I186" s="6">
        <f>IF(Table1[[#This Row],[Transaction]]="Buy",Table1[[#This Row],[Number]],IF(Table1[[#This Row],[Transaction]]="Sell",Table1[[#This Row],[Number]]*-1,""))</f>
        <v>200</v>
      </c>
      <c r="J186" s="5">
        <f>YEAR(Table1[[#This Row],[Date]])</f>
        <v>2011</v>
      </c>
      <c r="K186" s="5">
        <f>MONTH(Table1[[#This Row],[Date]])</f>
        <v>10</v>
      </c>
    </row>
    <row r="187" spans="1:11" x14ac:dyDescent="0.25">
      <c r="A187" s="3">
        <v>40830</v>
      </c>
      <c r="B187" s="2" t="s">
        <v>11</v>
      </c>
      <c r="C187" s="2" t="s">
        <v>14</v>
      </c>
      <c r="D187" s="2">
        <v>1000</v>
      </c>
      <c r="E187" s="4">
        <v>83.85</v>
      </c>
      <c r="F187" s="4">
        <f>IF(Table1[[#This Row],[Transaction]]="Buy",Table1[[#This Row],[Number]]*Table1[[#This Row],[Price]]*-1,Table1[[#This Row],[Number]]*Table1[[#This Row],[Price]])</f>
        <v>83850</v>
      </c>
      <c r="G187" s="2" t="s">
        <v>9</v>
      </c>
      <c r="H187" s="4">
        <f>H186+Table1[[#This Row],[Amount]]</f>
        <v>-41810</v>
      </c>
      <c r="I187" s="6">
        <f>IF(Table1[[#This Row],[Transaction]]="Buy",Table1[[#This Row],[Number]],IF(Table1[[#This Row],[Transaction]]="Sell",Table1[[#This Row],[Number]]*-1,""))</f>
        <v>-1000</v>
      </c>
      <c r="J187" s="5">
        <f>YEAR(Table1[[#This Row],[Date]])</f>
        <v>2011</v>
      </c>
      <c r="K187" s="5">
        <f>MONTH(Table1[[#This Row],[Date]])</f>
        <v>10</v>
      </c>
    </row>
    <row r="188" spans="1:11" x14ac:dyDescent="0.25">
      <c r="A188" s="3">
        <v>40831</v>
      </c>
      <c r="B188" s="2" t="s">
        <v>10</v>
      </c>
      <c r="C188" s="2" t="s">
        <v>20</v>
      </c>
      <c r="D188" s="2">
        <v>900</v>
      </c>
      <c r="E188" s="4">
        <v>36.71</v>
      </c>
      <c r="F188" s="4">
        <f>IF(Table1[[#This Row],[Transaction]]="Buy",Table1[[#This Row],[Number]]*Table1[[#This Row],[Price]]*-1,Table1[[#This Row],[Number]]*Table1[[#This Row],[Price]])</f>
        <v>-33039</v>
      </c>
      <c r="G188" s="2" t="s">
        <v>9</v>
      </c>
      <c r="H188" s="4">
        <f>H187+Table1[[#This Row],[Amount]]</f>
        <v>-74849</v>
      </c>
      <c r="I188" s="6">
        <f>IF(Table1[[#This Row],[Transaction]]="Buy",Table1[[#This Row],[Number]],IF(Table1[[#This Row],[Transaction]]="Sell",Table1[[#This Row],[Number]]*-1,""))</f>
        <v>900</v>
      </c>
      <c r="J188" s="5">
        <f>YEAR(Table1[[#This Row],[Date]])</f>
        <v>2011</v>
      </c>
      <c r="K188" s="5">
        <f>MONTH(Table1[[#This Row],[Date]])</f>
        <v>10</v>
      </c>
    </row>
    <row r="189" spans="1:11" x14ac:dyDescent="0.25">
      <c r="A189" s="3">
        <v>40832</v>
      </c>
      <c r="B189" s="2" t="s">
        <v>10</v>
      </c>
      <c r="C189" s="2" t="s">
        <v>15</v>
      </c>
      <c r="D189" s="2">
        <v>1100</v>
      </c>
      <c r="E189" s="4">
        <v>3.43</v>
      </c>
      <c r="F189" s="4">
        <f>IF(Table1[[#This Row],[Transaction]]="Buy",Table1[[#This Row],[Number]]*Table1[[#This Row],[Price]]*-1,Table1[[#This Row],[Number]]*Table1[[#This Row],[Price]])</f>
        <v>-3773</v>
      </c>
      <c r="G189" s="2" t="s">
        <v>9</v>
      </c>
      <c r="H189" s="4">
        <f>H188+Table1[[#This Row],[Amount]]</f>
        <v>-78622</v>
      </c>
      <c r="I189" s="6">
        <f>IF(Table1[[#This Row],[Transaction]]="Buy",Table1[[#This Row],[Number]],IF(Table1[[#This Row],[Transaction]]="Sell",Table1[[#This Row],[Number]]*-1,""))</f>
        <v>1100</v>
      </c>
      <c r="J189" s="5">
        <f>YEAR(Table1[[#This Row],[Date]])</f>
        <v>2011</v>
      </c>
      <c r="K189" s="5">
        <f>MONTH(Table1[[#This Row],[Date]])</f>
        <v>10</v>
      </c>
    </row>
    <row r="190" spans="1:11" x14ac:dyDescent="0.25">
      <c r="A190" s="3">
        <v>40835</v>
      </c>
      <c r="B190" s="2" t="s">
        <v>11</v>
      </c>
      <c r="C190" s="2" t="s">
        <v>21</v>
      </c>
      <c r="D190" s="2">
        <v>600</v>
      </c>
      <c r="E190" s="4">
        <v>56.87</v>
      </c>
      <c r="F190" s="4">
        <f>IF(Table1[[#This Row],[Transaction]]="Buy",Table1[[#This Row],[Number]]*Table1[[#This Row],[Price]]*-1,Table1[[#This Row],[Number]]*Table1[[#This Row],[Price]])</f>
        <v>34122</v>
      </c>
      <c r="G190" s="2" t="s">
        <v>9</v>
      </c>
      <c r="H190" s="4">
        <f>H189+Table1[[#This Row],[Amount]]</f>
        <v>-44500</v>
      </c>
      <c r="I190" s="6">
        <f>IF(Table1[[#This Row],[Transaction]]="Buy",Table1[[#This Row],[Number]],IF(Table1[[#This Row],[Transaction]]="Sell",Table1[[#This Row],[Number]]*-1,""))</f>
        <v>-600</v>
      </c>
      <c r="J190" s="5">
        <f>YEAR(Table1[[#This Row],[Date]])</f>
        <v>2011</v>
      </c>
      <c r="K190" s="5">
        <f>MONTH(Table1[[#This Row],[Date]])</f>
        <v>10</v>
      </c>
    </row>
    <row r="191" spans="1:11" x14ac:dyDescent="0.25">
      <c r="A191" s="3">
        <v>40838</v>
      </c>
      <c r="B191" s="2" t="s">
        <v>11</v>
      </c>
      <c r="C191" s="2" t="s">
        <v>16</v>
      </c>
      <c r="D191" s="2">
        <v>900</v>
      </c>
      <c r="E191" s="4">
        <v>33.47</v>
      </c>
      <c r="F191" s="4">
        <f>IF(Table1[[#This Row],[Transaction]]="Buy",Table1[[#This Row],[Number]]*Table1[[#This Row],[Price]]*-1,Table1[[#This Row],[Number]]*Table1[[#This Row],[Price]])</f>
        <v>30123</v>
      </c>
      <c r="G191" s="2" t="s">
        <v>9</v>
      </c>
      <c r="H191" s="4">
        <f>H190+Table1[[#This Row],[Amount]]</f>
        <v>-14377</v>
      </c>
      <c r="I191" s="6">
        <f>IF(Table1[[#This Row],[Transaction]]="Buy",Table1[[#This Row],[Number]],IF(Table1[[#This Row],[Transaction]]="Sell",Table1[[#This Row],[Number]]*-1,""))</f>
        <v>-900</v>
      </c>
      <c r="J191" s="5">
        <f>YEAR(Table1[[#This Row],[Date]])</f>
        <v>2011</v>
      </c>
      <c r="K191" s="5">
        <f>MONTH(Table1[[#This Row],[Date]])</f>
        <v>10</v>
      </c>
    </row>
    <row r="192" spans="1:11" x14ac:dyDescent="0.25">
      <c r="A192" s="3">
        <v>40840</v>
      </c>
      <c r="B192" s="2" t="s">
        <v>10</v>
      </c>
      <c r="C192" s="2" t="s">
        <v>14</v>
      </c>
      <c r="D192" s="2">
        <v>600</v>
      </c>
      <c r="E192" s="4">
        <v>40.159999999999997</v>
      </c>
      <c r="F192" s="4">
        <f>IF(Table1[[#This Row],[Transaction]]="Buy",Table1[[#This Row],[Number]]*Table1[[#This Row],[Price]]*-1,Table1[[#This Row],[Number]]*Table1[[#This Row],[Price]])</f>
        <v>-24095.999999999996</v>
      </c>
      <c r="G192" s="2" t="s">
        <v>9</v>
      </c>
      <c r="H192" s="4">
        <f>H191+Table1[[#This Row],[Amount]]</f>
        <v>-38473</v>
      </c>
      <c r="I192" s="6">
        <f>IF(Table1[[#This Row],[Transaction]]="Buy",Table1[[#This Row],[Number]],IF(Table1[[#This Row],[Transaction]]="Sell",Table1[[#This Row],[Number]]*-1,""))</f>
        <v>600</v>
      </c>
      <c r="J192" s="5">
        <f>YEAR(Table1[[#This Row],[Date]])</f>
        <v>2011</v>
      </c>
      <c r="K192" s="5">
        <f>MONTH(Table1[[#This Row],[Date]])</f>
        <v>10</v>
      </c>
    </row>
    <row r="193" spans="1:11" x14ac:dyDescent="0.25">
      <c r="A193" s="3">
        <v>40843</v>
      </c>
      <c r="B193" s="2" t="s">
        <v>10</v>
      </c>
      <c r="C193" s="2" t="s">
        <v>13</v>
      </c>
      <c r="D193" s="2">
        <v>1100</v>
      </c>
      <c r="E193" s="4">
        <v>85.75</v>
      </c>
      <c r="F193" s="4">
        <f>IF(Table1[[#This Row],[Transaction]]="Buy",Table1[[#This Row],[Number]]*Table1[[#This Row],[Price]]*-1,Table1[[#This Row],[Number]]*Table1[[#This Row],[Price]])</f>
        <v>-94325</v>
      </c>
      <c r="G193" s="2" t="s">
        <v>9</v>
      </c>
      <c r="H193" s="4">
        <f>H192+Table1[[#This Row],[Amount]]</f>
        <v>-132798</v>
      </c>
      <c r="I193" s="6">
        <f>IF(Table1[[#This Row],[Transaction]]="Buy",Table1[[#This Row],[Number]],IF(Table1[[#This Row],[Transaction]]="Sell",Table1[[#This Row],[Number]]*-1,""))</f>
        <v>1100</v>
      </c>
      <c r="J193" s="5">
        <f>YEAR(Table1[[#This Row],[Date]])</f>
        <v>2011</v>
      </c>
      <c r="K193" s="5">
        <f>MONTH(Table1[[#This Row],[Date]])</f>
        <v>10</v>
      </c>
    </row>
    <row r="194" spans="1:11" x14ac:dyDescent="0.25">
      <c r="A194" s="3">
        <v>40844</v>
      </c>
      <c r="B194" s="2" t="s">
        <v>11</v>
      </c>
      <c r="C194" s="2" t="s">
        <v>22</v>
      </c>
      <c r="D194" s="2">
        <v>400</v>
      </c>
      <c r="E194" s="4">
        <v>80.430000000000007</v>
      </c>
      <c r="F194" s="4">
        <f>IF(Table1[[#This Row],[Transaction]]="Buy",Table1[[#This Row],[Number]]*Table1[[#This Row],[Price]]*-1,Table1[[#This Row],[Number]]*Table1[[#This Row],[Price]])</f>
        <v>32172.000000000004</v>
      </c>
      <c r="G194" s="2" t="s">
        <v>9</v>
      </c>
      <c r="H194" s="4">
        <f>H193+Table1[[#This Row],[Amount]]</f>
        <v>-100626</v>
      </c>
      <c r="I194" s="6">
        <f>IF(Table1[[#This Row],[Transaction]]="Buy",Table1[[#This Row],[Number]],IF(Table1[[#This Row],[Transaction]]="Sell",Table1[[#This Row],[Number]]*-1,""))</f>
        <v>-400</v>
      </c>
      <c r="J194" s="5">
        <f>YEAR(Table1[[#This Row],[Date]])</f>
        <v>2011</v>
      </c>
      <c r="K194" s="5">
        <f>MONTH(Table1[[#This Row],[Date]])</f>
        <v>10</v>
      </c>
    </row>
    <row r="195" spans="1:11" x14ac:dyDescent="0.25">
      <c r="A195" s="3">
        <v>40845</v>
      </c>
      <c r="B195" s="2" t="s">
        <v>10</v>
      </c>
      <c r="C195" s="2" t="s">
        <v>15</v>
      </c>
      <c r="D195" s="2">
        <v>800</v>
      </c>
      <c r="E195" s="4">
        <v>90.18</v>
      </c>
      <c r="F195" s="4">
        <f>IF(Table1[[#This Row],[Transaction]]="Buy",Table1[[#This Row],[Number]]*Table1[[#This Row],[Price]]*-1,Table1[[#This Row],[Number]]*Table1[[#This Row],[Price]])</f>
        <v>-72144</v>
      </c>
      <c r="G195" s="2" t="s">
        <v>9</v>
      </c>
      <c r="H195" s="4">
        <f>H194+Table1[[#This Row],[Amount]]</f>
        <v>-172770</v>
      </c>
      <c r="I195" s="6">
        <f>IF(Table1[[#This Row],[Transaction]]="Buy",Table1[[#This Row],[Number]],IF(Table1[[#This Row],[Transaction]]="Sell",Table1[[#This Row],[Number]]*-1,""))</f>
        <v>800</v>
      </c>
      <c r="J195" s="5">
        <f>YEAR(Table1[[#This Row],[Date]])</f>
        <v>2011</v>
      </c>
      <c r="K195" s="5">
        <f>MONTH(Table1[[#This Row],[Date]])</f>
        <v>10</v>
      </c>
    </row>
    <row r="196" spans="1:11" x14ac:dyDescent="0.25">
      <c r="A196" s="3">
        <v>40847</v>
      </c>
      <c r="B196" s="2" t="s">
        <v>11</v>
      </c>
      <c r="C196" s="2" t="s">
        <v>17</v>
      </c>
      <c r="D196" s="2">
        <v>600</v>
      </c>
      <c r="E196" s="4">
        <v>59.39</v>
      </c>
      <c r="F196" s="4">
        <f>IF(Table1[[#This Row],[Transaction]]="Buy",Table1[[#This Row],[Number]]*Table1[[#This Row],[Price]]*-1,Table1[[#This Row],[Number]]*Table1[[#This Row],[Price]])</f>
        <v>35634</v>
      </c>
      <c r="G196" s="2" t="s">
        <v>9</v>
      </c>
      <c r="H196" s="4">
        <f>H195+Table1[[#This Row],[Amount]]</f>
        <v>-137136</v>
      </c>
      <c r="I196" s="6">
        <f>IF(Table1[[#This Row],[Transaction]]="Buy",Table1[[#This Row],[Number]],IF(Table1[[#This Row],[Transaction]]="Sell",Table1[[#This Row],[Number]]*-1,""))</f>
        <v>-600</v>
      </c>
      <c r="J196" s="5">
        <f>YEAR(Table1[[#This Row],[Date]])</f>
        <v>2011</v>
      </c>
      <c r="K196" s="5">
        <f>MONTH(Table1[[#This Row],[Date]])</f>
        <v>10</v>
      </c>
    </row>
    <row r="197" spans="1:11" x14ac:dyDescent="0.25">
      <c r="A197" s="3">
        <v>40848</v>
      </c>
      <c r="B197" s="2" t="s">
        <v>10</v>
      </c>
      <c r="C197" s="2" t="s">
        <v>21</v>
      </c>
      <c r="D197" s="2">
        <v>100</v>
      </c>
      <c r="E197" s="4">
        <v>33.19</v>
      </c>
      <c r="F197" s="4">
        <f>IF(Table1[[#This Row],[Transaction]]="Buy",Table1[[#This Row],[Number]]*Table1[[#This Row],[Price]]*-1,Table1[[#This Row],[Number]]*Table1[[#This Row],[Price]])</f>
        <v>-3319</v>
      </c>
      <c r="G197" s="2" t="s">
        <v>9</v>
      </c>
      <c r="H197" s="4">
        <f>H196+Table1[[#This Row],[Amount]]</f>
        <v>-140455</v>
      </c>
      <c r="I197" s="6">
        <f>IF(Table1[[#This Row],[Transaction]]="Buy",Table1[[#This Row],[Number]],IF(Table1[[#This Row],[Transaction]]="Sell",Table1[[#This Row],[Number]]*-1,""))</f>
        <v>100</v>
      </c>
      <c r="J197" s="5">
        <f>YEAR(Table1[[#This Row],[Date]])</f>
        <v>2011</v>
      </c>
      <c r="K197" s="5">
        <f>MONTH(Table1[[#This Row],[Date]])</f>
        <v>11</v>
      </c>
    </row>
    <row r="198" spans="1:11" x14ac:dyDescent="0.25">
      <c r="A198" s="3">
        <v>40850</v>
      </c>
      <c r="B198" s="2" t="s">
        <v>11</v>
      </c>
      <c r="C198" s="2" t="s">
        <v>23</v>
      </c>
      <c r="D198" s="2">
        <v>600</v>
      </c>
      <c r="E198" s="4">
        <v>40.299999999999997</v>
      </c>
      <c r="F198" s="4">
        <f>IF(Table1[[#This Row],[Transaction]]="Buy",Table1[[#This Row],[Number]]*Table1[[#This Row],[Price]]*-1,Table1[[#This Row],[Number]]*Table1[[#This Row],[Price]])</f>
        <v>24180</v>
      </c>
      <c r="G198" s="2" t="s">
        <v>9</v>
      </c>
      <c r="H198" s="4">
        <f>H197+Table1[[#This Row],[Amount]]</f>
        <v>-116275</v>
      </c>
      <c r="I198" s="6">
        <f>IF(Table1[[#This Row],[Transaction]]="Buy",Table1[[#This Row],[Number]],IF(Table1[[#This Row],[Transaction]]="Sell",Table1[[#This Row],[Number]]*-1,""))</f>
        <v>-600</v>
      </c>
      <c r="J198" s="5">
        <f>YEAR(Table1[[#This Row],[Date]])</f>
        <v>2011</v>
      </c>
      <c r="K198" s="5">
        <f>MONTH(Table1[[#This Row],[Date]])</f>
        <v>11</v>
      </c>
    </row>
    <row r="199" spans="1:11" x14ac:dyDescent="0.25">
      <c r="A199" s="3">
        <v>40851</v>
      </c>
      <c r="B199" s="2" t="s">
        <v>10</v>
      </c>
      <c r="C199" s="2" t="s">
        <v>24</v>
      </c>
      <c r="D199" s="2">
        <v>300</v>
      </c>
      <c r="E199" s="4">
        <v>24.11</v>
      </c>
      <c r="F199" s="4">
        <f>IF(Table1[[#This Row],[Transaction]]="Buy",Table1[[#This Row],[Number]]*Table1[[#This Row],[Price]]*-1,Table1[[#This Row],[Number]]*Table1[[#This Row],[Price]])</f>
        <v>-7233</v>
      </c>
      <c r="G199" s="2" t="s">
        <v>9</v>
      </c>
      <c r="H199" s="4">
        <f>H198+Table1[[#This Row],[Amount]]</f>
        <v>-123508</v>
      </c>
      <c r="I199" s="6">
        <f>IF(Table1[[#This Row],[Transaction]]="Buy",Table1[[#This Row],[Number]],IF(Table1[[#This Row],[Transaction]]="Sell",Table1[[#This Row],[Number]]*-1,""))</f>
        <v>300</v>
      </c>
      <c r="J199" s="5">
        <f>YEAR(Table1[[#This Row],[Date]])</f>
        <v>2011</v>
      </c>
      <c r="K199" s="5">
        <f>MONTH(Table1[[#This Row],[Date]])</f>
        <v>11</v>
      </c>
    </row>
    <row r="200" spans="1:11" x14ac:dyDescent="0.25">
      <c r="A200" s="3">
        <v>40853</v>
      </c>
      <c r="B200" s="2" t="s">
        <v>10</v>
      </c>
      <c r="C200" s="2" t="s">
        <v>15</v>
      </c>
      <c r="D200" s="2">
        <v>900</v>
      </c>
      <c r="E200" s="4">
        <v>65.64</v>
      </c>
      <c r="F200" s="4">
        <f>IF(Table1[[#This Row],[Transaction]]="Buy",Table1[[#This Row],[Number]]*Table1[[#This Row],[Price]]*-1,Table1[[#This Row],[Number]]*Table1[[#This Row],[Price]])</f>
        <v>-59076</v>
      </c>
      <c r="G200" s="2" t="s">
        <v>9</v>
      </c>
      <c r="H200" s="4">
        <f>H199+Table1[[#This Row],[Amount]]</f>
        <v>-182584</v>
      </c>
      <c r="I200" s="6">
        <f>IF(Table1[[#This Row],[Transaction]]="Buy",Table1[[#This Row],[Number]],IF(Table1[[#This Row],[Transaction]]="Sell",Table1[[#This Row],[Number]]*-1,""))</f>
        <v>900</v>
      </c>
      <c r="J200" s="5">
        <f>YEAR(Table1[[#This Row],[Date]])</f>
        <v>2011</v>
      </c>
      <c r="K200" s="5">
        <f>MONTH(Table1[[#This Row],[Date]])</f>
        <v>11</v>
      </c>
    </row>
    <row r="201" spans="1:11" x14ac:dyDescent="0.25">
      <c r="A201" s="3">
        <v>40856</v>
      </c>
      <c r="B201" s="2" t="s">
        <v>10</v>
      </c>
      <c r="C201" s="2" t="s">
        <v>20</v>
      </c>
      <c r="D201" s="2">
        <v>1100</v>
      </c>
      <c r="E201" s="4">
        <v>16.79</v>
      </c>
      <c r="F201" s="4">
        <f>IF(Table1[[#This Row],[Transaction]]="Buy",Table1[[#This Row],[Number]]*Table1[[#This Row],[Price]]*-1,Table1[[#This Row],[Number]]*Table1[[#This Row],[Price]])</f>
        <v>-18469</v>
      </c>
      <c r="G201" s="2" t="s">
        <v>9</v>
      </c>
      <c r="H201" s="4">
        <f>H200+Table1[[#This Row],[Amount]]</f>
        <v>-201053</v>
      </c>
      <c r="I201" s="6">
        <f>IF(Table1[[#This Row],[Transaction]]="Buy",Table1[[#This Row],[Number]],IF(Table1[[#This Row],[Transaction]]="Sell",Table1[[#This Row],[Number]]*-1,""))</f>
        <v>1100</v>
      </c>
      <c r="J201" s="5">
        <f>YEAR(Table1[[#This Row],[Date]])</f>
        <v>2011</v>
      </c>
      <c r="K201" s="5">
        <f>MONTH(Table1[[#This Row],[Date]])</f>
        <v>11</v>
      </c>
    </row>
    <row r="202" spans="1:11" x14ac:dyDescent="0.25">
      <c r="A202" s="3">
        <v>40858</v>
      </c>
      <c r="B202" s="2" t="s">
        <v>10</v>
      </c>
      <c r="C202" s="2" t="s">
        <v>17</v>
      </c>
      <c r="D202" s="2">
        <v>500</v>
      </c>
      <c r="E202" s="4">
        <v>83.39</v>
      </c>
      <c r="F202" s="4">
        <f>IF(Table1[[#This Row],[Transaction]]="Buy",Table1[[#This Row],[Number]]*Table1[[#This Row],[Price]]*-1,Table1[[#This Row],[Number]]*Table1[[#This Row],[Price]])</f>
        <v>-41695</v>
      </c>
      <c r="G202" s="2" t="s">
        <v>9</v>
      </c>
      <c r="H202" s="4">
        <f>H201+Table1[[#This Row],[Amount]]</f>
        <v>-242748</v>
      </c>
      <c r="I202" s="6">
        <f>IF(Table1[[#This Row],[Transaction]]="Buy",Table1[[#This Row],[Number]],IF(Table1[[#This Row],[Transaction]]="Sell",Table1[[#This Row],[Number]]*-1,""))</f>
        <v>500</v>
      </c>
      <c r="J202" s="5">
        <f>YEAR(Table1[[#This Row],[Date]])</f>
        <v>2011</v>
      </c>
      <c r="K202" s="5">
        <f>MONTH(Table1[[#This Row],[Date]])</f>
        <v>11</v>
      </c>
    </row>
    <row r="203" spans="1:11" x14ac:dyDescent="0.25">
      <c r="A203" s="3">
        <v>40859</v>
      </c>
      <c r="B203" s="2" t="s">
        <v>10</v>
      </c>
      <c r="C203" s="2" t="s">
        <v>22</v>
      </c>
      <c r="D203" s="2">
        <v>400</v>
      </c>
      <c r="E203" s="4">
        <v>81.37</v>
      </c>
      <c r="F203" s="4">
        <f>IF(Table1[[#This Row],[Transaction]]="Buy",Table1[[#This Row],[Number]]*Table1[[#This Row],[Price]]*-1,Table1[[#This Row],[Number]]*Table1[[#This Row],[Price]])</f>
        <v>-32548</v>
      </c>
      <c r="G203" s="2" t="s">
        <v>9</v>
      </c>
      <c r="H203" s="4">
        <f>H202+Table1[[#This Row],[Amount]]</f>
        <v>-275296</v>
      </c>
      <c r="I203" s="6">
        <f>IF(Table1[[#This Row],[Transaction]]="Buy",Table1[[#This Row],[Number]],IF(Table1[[#This Row],[Transaction]]="Sell",Table1[[#This Row],[Number]]*-1,""))</f>
        <v>400</v>
      </c>
      <c r="J203" s="5">
        <f>YEAR(Table1[[#This Row],[Date]])</f>
        <v>2011</v>
      </c>
      <c r="K203" s="5">
        <f>MONTH(Table1[[#This Row],[Date]])</f>
        <v>11</v>
      </c>
    </row>
    <row r="204" spans="1:11" x14ac:dyDescent="0.25">
      <c r="A204" s="3">
        <v>40859</v>
      </c>
      <c r="B204" s="2" t="s">
        <v>10</v>
      </c>
      <c r="C204" s="2" t="s">
        <v>21</v>
      </c>
      <c r="D204" s="2">
        <v>400</v>
      </c>
      <c r="E204" s="4">
        <v>31.25</v>
      </c>
      <c r="F204" s="4">
        <f>IF(Table1[[#This Row],[Transaction]]="Buy",Table1[[#This Row],[Number]]*Table1[[#This Row],[Price]]*-1,Table1[[#This Row],[Number]]*Table1[[#This Row],[Price]])</f>
        <v>-12500</v>
      </c>
      <c r="G204" s="2" t="s">
        <v>9</v>
      </c>
      <c r="H204" s="4">
        <f>H203+Table1[[#This Row],[Amount]]</f>
        <v>-287796</v>
      </c>
      <c r="I204" s="6">
        <f>IF(Table1[[#This Row],[Transaction]]="Buy",Table1[[#This Row],[Number]],IF(Table1[[#This Row],[Transaction]]="Sell",Table1[[#This Row],[Number]]*-1,""))</f>
        <v>400</v>
      </c>
      <c r="J204" s="5">
        <f>YEAR(Table1[[#This Row],[Date]])</f>
        <v>2011</v>
      </c>
      <c r="K204" s="5">
        <f>MONTH(Table1[[#This Row],[Date]])</f>
        <v>11</v>
      </c>
    </row>
    <row r="205" spans="1:11" x14ac:dyDescent="0.25">
      <c r="A205" s="3">
        <v>40861</v>
      </c>
      <c r="B205" s="2" t="s">
        <v>11</v>
      </c>
      <c r="C205" s="2" t="s">
        <v>13</v>
      </c>
      <c r="D205" s="2">
        <v>200</v>
      </c>
      <c r="E205" s="4">
        <v>57.84</v>
      </c>
      <c r="F205" s="4">
        <f>IF(Table1[[#This Row],[Transaction]]="Buy",Table1[[#This Row],[Number]]*Table1[[#This Row],[Price]]*-1,Table1[[#This Row],[Number]]*Table1[[#This Row],[Price]])</f>
        <v>11568</v>
      </c>
      <c r="G205" s="2" t="s">
        <v>9</v>
      </c>
      <c r="H205" s="4">
        <f>H204+Table1[[#This Row],[Amount]]</f>
        <v>-276228</v>
      </c>
      <c r="I205" s="6">
        <f>IF(Table1[[#This Row],[Transaction]]="Buy",Table1[[#This Row],[Number]],IF(Table1[[#This Row],[Transaction]]="Sell",Table1[[#This Row],[Number]]*-1,""))</f>
        <v>-200</v>
      </c>
      <c r="J205" s="5">
        <f>YEAR(Table1[[#This Row],[Date]])</f>
        <v>2011</v>
      </c>
      <c r="K205" s="5">
        <f>MONTH(Table1[[#This Row],[Date]])</f>
        <v>11</v>
      </c>
    </row>
    <row r="206" spans="1:11" x14ac:dyDescent="0.25">
      <c r="A206" s="3">
        <v>40864</v>
      </c>
      <c r="B206" s="2" t="s">
        <v>11</v>
      </c>
      <c r="C206" s="2" t="s">
        <v>20</v>
      </c>
      <c r="D206" s="2">
        <v>200</v>
      </c>
      <c r="E206" s="4">
        <v>85.16</v>
      </c>
      <c r="F206" s="4">
        <f>IF(Table1[[#This Row],[Transaction]]="Buy",Table1[[#This Row],[Number]]*Table1[[#This Row],[Price]]*-1,Table1[[#This Row],[Number]]*Table1[[#This Row],[Price]])</f>
        <v>17032</v>
      </c>
      <c r="G206" s="2" t="s">
        <v>9</v>
      </c>
      <c r="H206" s="4">
        <f>H205+Table1[[#This Row],[Amount]]</f>
        <v>-259196</v>
      </c>
      <c r="I206" s="6">
        <f>IF(Table1[[#This Row],[Transaction]]="Buy",Table1[[#This Row],[Number]],IF(Table1[[#This Row],[Transaction]]="Sell",Table1[[#This Row],[Number]]*-1,""))</f>
        <v>-200</v>
      </c>
      <c r="J206" s="5">
        <f>YEAR(Table1[[#This Row],[Date]])</f>
        <v>2011</v>
      </c>
      <c r="K206" s="5">
        <f>MONTH(Table1[[#This Row],[Date]])</f>
        <v>11</v>
      </c>
    </row>
    <row r="207" spans="1:11" x14ac:dyDescent="0.25">
      <c r="A207" s="3">
        <v>40865</v>
      </c>
      <c r="B207" s="2" t="s">
        <v>10</v>
      </c>
      <c r="C207" s="2" t="s">
        <v>15</v>
      </c>
      <c r="D207" s="2">
        <v>700</v>
      </c>
      <c r="E207" s="4">
        <v>29.65</v>
      </c>
      <c r="F207" s="4">
        <f>IF(Table1[[#This Row],[Transaction]]="Buy",Table1[[#This Row],[Number]]*Table1[[#This Row],[Price]]*-1,Table1[[#This Row],[Number]]*Table1[[#This Row],[Price]])</f>
        <v>-20755</v>
      </c>
      <c r="G207" s="2" t="s">
        <v>9</v>
      </c>
      <c r="H207" s="4">
        <f>H206+Table1[[#This Row],[Amount]]</f>
        <v>-279951</v>
      </c>
      <c r="I207" s="6">
        <f>IF(Table1[[#This Row],[Transaction]]="Buy",Table1[[#This Row],[Number]],IF(Table1[[#This Row],[Transaction]]="Sell",Table1[[#This Row],[Number]]*-1,""))</f>
        <v>700</v>
      </c>
      <c r="J207" s="5">
        <f>YEAR(Table1[[#This Row],[Date]])</f>
        <v>2011</v>
      </c>
      <c r="K207" s="5">
        <f>MONTH(Table1[[#This Row],[Date]])</f>
        <v>11</v>
      </c>
    </row>
    <row r="208" spans="1:11" x14ac:dyDescent="0.25">
      <c r="A208" s="3">
        <v>40868</v>
      </c>
      <c r="B208" s="2" t="s">
        <v>10</v>
      </c>
      <c r="C208" s="2" t="s">
        <v>13</v>
      </c>
      <c r="D208" s="2">
        <v>400</v>
      </c>
      <c r="E208" s="4">
        <v>56.01</v>
      </c>
      <c r="F208" s="4">
        <f>IF(Table1[[#This Row],[Transaction]]="Buy",Table1[[#This Row],[Number]]*Table1[[#This Row],[Price]]*-1,Table1[[#This Row],[Number]]*Table1[[#This Row],[Price]])</f>
        <v>-22404</v>
      </c>
      <c r="G208" s="2" t="s">
        <v>9</v>
      </c>
      <c r="H208" s="4">
        <f>H207+Table1[[#This Row],[Amount]]</f>
        <v>-302355</v>
      </c>
      <c r="I208" s="6">
        <f>IF(Table1[[#This Row],[Transaction]]="Buy",Table1[[#This Row],[Number]],IF(Table1[[#This Row],[Transaction]]="Sell",Table1[[#This Row],[Number]]*-1,""))</f>
        <v>400</v>
      </c>
      <c r="J208" s="5">
        <f>YEAR(Table1[[#This Row],[Date]])</f>
        <v>2011</v>
      </c>
      <c r="K208" s="5">
        <f>MONTH(Table1[[#This Row],[Date]])</f>
        <v>11</v>
      </c>
    </row>
    <row r="209" spans="1:11" x14ac:dyDescent="0.25">
      <c r="A209" s="3">
        <v>40869</v>
      </c>
      <c r="B209" s="2" t="s">
        <v>10</v>
      </c>
      <c r="C209" s="2" t="s">
        <v>19</v>
      </c>
      <c r="D209" s="2">
        <v>900</v>
      </c>
      <c r="E209" s="4">
        <v>73.98</v>
      </c>
      <c r="F209" s="4">
        <f>IF(Table1[[#This Row],[Transaction]]="Buy",Table1[[#This Row],[Number]]*Table1[[#This Row],[Price]]*-1,Table1[[#This Row],[Number]]*Table1[[#This Row],[Price]])</f>
        <v>-66582</v>
      </c>
      <c r="G209" s="2" t="s">
        <v>9</v>
      </c>
      <c r="H209" s="4">
        <f>H208+Table1[[#This Row],[Amount]]</f>
        <v>-368937</v>
      </c>
      <c r="I209" s="6">
        <f>IF(Table1[[#This Row],[Transaction]]="Buy",Table1[[#This Row],[Number]],IF(Table1[[#This Row],[Transaction]]="Sell",Table1[[#This Row],[Number]]*-1,""))</f>
        <v>900</v>
      </c>
      <c r="J209" s="5">
        <f>YEAR(Table1[[#This Row],[Date]])</f>
        <v>2011</v>
      </c>
      <c r="K209" s="5">
        <f>MONTH(Table1[[#This Row],[Date]])</f>
        <v>11</v>
      </c>
    </row>
    <row r="210" spans="1:11" x14ac:dyDescent="0.25">
      <c r="A210" s="3">
        <v>40870</v>
      </c>
      <c r="B210" s="2" t="s">
        <v>10</v>
      </c>
      <c r="C210" s="2" t="s">
        <v>21</v>
      </c>
      <c r="D210" s="2">
        <v>300</v>
      </c>
      <c r="E210" s="4">
        <v>61.45</v>
      </c>
      <c r="F210" s="4">
        <f>IF(Table1[[#This Row],[Transaction]]="Buy",Table1[[#This Row],[Number]]*Table1[[#This Row],[Price]]*-1,Table1[[#This Row],[Number]]*Table1[[#This Row],[Price]])</f>
        <v>-18435</v>
      </c>
      <c r="G210" s="2" t="s">
        <v>9</v>
      </c>
      <c r="H210" s="4">
        <f>H209+Table1[[#This Row],[Amount]]</f>
        <v>-387372</v>
      </c>
      <c r="I210" s="6">
        <f>IF(Table1[[#This Row],[Transaction]]="Buy",Table1[[#This Row],[Number]],IF(Table1[[#This Row],[Transaction]]="Sell",Table1[[#This Row],[Number]]*-1,""))</f>
        <v>300</v>
      </c>
      <c r="J210" s="5">
        <f>YEAR(Table1[[#This Row],[Date]])</f>
        <v>2011</v>
      </c>
      <c r="K210" s="5">
        <f>MONTH(Table1[[#This Row],[Date]])</f>
        <v>11</v>
      </c>
    </row>
    <row r="211" spans="1:11" x14ac:dyDescent="0.25">
      <c r="A211" s="3">
        <v>40871</v>
      </c>
      <c r="B211" s="2" t="s">
        <v>10</v>
      </c>
      <c r="C211" s="2" t="s">
        <v>12</v>
      </c>
      <c r="D211" s="2">
        <v>500</v>
      </c>
      <c r="E211" s="4">
        <v>85.58</v>
      </c>
      <c r="F211" s="4">
        <f>IF(Table1[[#This Row],[Transaction]]="Buy",Table1[[#This Row],[Number]]*Table1[[#This Row],[Price]]*-1,Table1[[#This Row],[Number]]*Table1[[#This Row],[Price]])</f>
        <v>-42790</v>
      </c>
      <c r="G211" s="2" t="s">
        <v>9</v>
      </c>
      <c r="H211" s="4">
        <f>H210+Table1[[#This Row],[Amount]]</f>
        <v>-430162</v>
      </c>
      <c r="I211" s="6">
        <f>IF(Table1[[#This Row],[Transaction]]="Buy",Table1[[#This Row],[Number]],IF(Table1[[#This Row],[Transaction]]="Sell",Table1[[#This Row],[Number]]*-1,""))</f>
        <v>500</v>
      </c>
      <c r="J211" s="5">
        <f>YEAR(Table1[[#This Row],[Date]])</f>
        <v>2011</v>
      </c>
      <c r="K211" s="5">
        <f>MONTH(Table1[[#This Row],[Date]])</f>
        <v>11</v>
      </c>
    </row>
    <row r="212" spans="1:11" x14ac:dyDescent="0.25">
      <c r="A212" s="3">
        <v>40873</v>
      </c>
      <c r="B212" s="2" t="s">
        <v>11</v>
      </c>
      <c r="C212" s="2" t="s">
        <v>18</v>
      </c>
      <c r="D212" s="2">
        <v>500</v>
      </c>
      <c r="E212" s="4">
        <v>67.13</v>
      </c>
      <c r="F212" s="4">
        <f>IF(Table1[[#This Row],[Transaction]]="Buy",Table1[[#This Row],[Number]]*Table1[[#This Row],[Price]]*-1,Table1[[#This Row],[Number]]*Table1[[#This Row],[Price]])</f>
        <v>33565</v>
      </c>
      <c r="G212" s="2" t="s">
        <v>9</v>
      </c>
      <c r="H212" s="4">
        <f>H211+Table1[[#This Row],[Amount]]</f>
        <v>-396597</v>
      </c>
      <c r="I212" s="6">
        <f>IF(Table1[[#This Row],[Transaction]]="Buy",Table1[[#This Row],[Number]],IF(Table1[[#This Row],[Transaction]]="Sell",Table1[[#This Row],[Number]]*-1,""))</f>
        <v>-500</v>
      </c>
      <c r="J212" s="5">
        <f>YEAR(Table1[[#This Row],[Date]])</f>
        <v>2011</v>
      </c>
      <c r="K212" s="5">
        <f>MONTH(Table1[[#This Row],[Date]])</f>
        <v>11</v>
      </c>
    </row>
    <row r="213" spans="1:11" x14ac:dyDescent="0.25">
      <c r="A213" s="3">
        <v>40875</v>
      </c>
      <c r="B213" s="2" t="s">
        <v>11</v>
      </c>
      <c r="C213" s="2" t="s">
        <v>14</v>
      </c>
      <c r="D213" s="2">
        <v>800</v>
      </c>
      <c r="E213" s="4">
        <v>20.32</v>
      </c>
      <c r="F213" s="4">
        <f>IF(Table1[[#This Row],[Transaction]]="Buy",Table1[[#This Row],[Number]]*Table1[[#This Row],[Price]]*-1,Table1[[#This Row],[Number]]*Table1[[#This Row],[Price]])</f>
        <v>16256</v>
      </c>
      <c r="G213" s="2" t="s">
        <v>9</v>
      </c>
      <c r="H213" s="4">
        <f>H212+Table1[[#This Row],[Amount]]</f>
        <v>-380341</v>
      </c>
      <c r="I213" s="6">
        <f>IF(Table1[[#This Row],[Transaction]]="Buy",Table1[[#This Row],[Number]],IF(Table1[[#This Row],[Transaction]]="Sell",Table1[[#This Row],[Number]]*-1,""))</f>
        <v>-800</v>
      </c>
      <c r="J213" s="5">
        <f>YEAR(Table1[[#This Row],[Date]])</f>
        <v>2011</v>
      </c>
      <c r="K213" s="5">
        <f>MONTH(Table1[[#This Row],[Date]])</f>
        <v>11</v>
      </c>
    </row>
    <row r="214" spans="1:11" x14ac:dyDescent="0.25">
      <c r="A214" s="3">
        <v>40878</v>
      </c>
      <c r="B214" s="2" t="s">
        <v>11</v>
      </c>
      <c r="C214" s="2" t="s">
        <v>12</v>
      </c>
      <c r="D214" s="2">
        <v>300</v>
      </c>
      <c r="E214" s="4">
        <v>18.43</v>
      </c>
      <c r="F214" s="4">
        <f>IF(Table1[[#This Row],[Transaction]]="Buy",Table1[[#This Row],[Number]]*Table1[[#This Row],[Price]]*-1,Table1[[#This Row],[Number]]*Table1[[#This Row],[Price]])</f>
        <v>5529</v>
      </c>
      <c r="G214" s="2" t="s">
        <v>9</v>
      </c>
      <c r="H214" s="4">
        <f>H213+Table1[[#This Row],[Amount]]</f>
        <v>-374812</v>
      </c>
      <c r="I214" s="6">
        <f>IF(Table1[[#This Row],[Transaction]]="Buy",Table1[[#This Row],[Number]],IF(Table1[[#This Row],[Transaction]]="Sell",Table1[[#This Row],[Number]]*-1,""))</f>
        <v>-300</v>
      </c>
      <c r="J214" s="5">
        <f>YEAR(Table1[[#This Row],[Date]])</f>
        <v>2011</v>
      </c>
      <c r="K214" s="5">
        <f>MONTH(Table1[[#This Row],[Date]])</f>
        <v>12</v>
      </c>
    </row>
    <row r="215" spans="1:11" x14ac:dyDescent="0.25">
      <c r="A215" s="3">
        <v>40879</v>
      </c>
      <c r="B215" s="2" t="s">
        <v>10</v>
      </c>
      <c r="C215" s="2" t="s">
        <v>15</v>
      </c>
      <c r="D215" s="2">
        <v>700</v>
      </c>
      <c r="E215" s="4">
        <v>5.31</v>
      </c>
      <c r="F215" s="4">
        <f>IF(Table1[[#This Row],[Transaction]]="Buy",Table1[[#This Row],[Number]]*Table1[[#This Row],[Price]]*-1,Table1[[#This Row],[Number]]*Table1[[#This Row],[Price]])</f>
        <v>-3716.9999999999995</v>
      </c>
      <c r="G215" s="2" t="s">
        <v>9</v>
      </c>
      <c r="H215" s="4">
        <f>H214+Table1[[#This Row],[Amount]]</f>
        <v>-378529</v>
      </c>
      <c r="I215" s="6">
        <f>IF(Table1[[#This Row],[Transaction]]="Buy",Table1[[#This Row],[Number]],IF(Table1[[#This Row],[Transaction]]="Sell",Table1[[#This Row],[Number]]*-1,""))</f>
        <v>700</v>
      </c>
      <c r="J215" s="5">
        <f>YEAR(Table1[[#This Row],[Date]])</f>
        <v>2011</v>
      </c>
      <c r="K215" s="5">
        <f>MONTH(Table1[[#This Row],[Date]])</f>
        <v>12</v>
      </c>
    </row>
    <row r="216" spans="1:11" x14ac:dyDescent="0.25">
      <c r="A216" s="3">
        <v>40880</v>
      </c>
      <c r="B216" s="2" t="s">
        <v>11</v>
      </c>
      <c r="C216" s="2" t="s">
        <v>15</v>
      </c>
      <c r="D216" s="2">
        <v>200</v>
      </c>
      <c r="E216" s="4">
        <v>1.37</v>
      </c>
      <c r="F216" s="4">
        <f>IF(Table1[[#This Row],[Transaction]]="Buy",Table1[[#This Row],[Number]]*Table1[[#This Row],[Price]]*-1,Table1[[#This Row],[Number]]*Table1[[#This Row],[Price]])</f>
        <v>274</v>
      </c>
      <c r="G216" s="2" t="s">
        <v>9</v>
      </c>
      <c r="H216" s="4">
        <f>H215+Table1[[#This Row],[Amount]]</f>
        <v>-378255</v>
      </c>
      <c r="I216" s="6">
        <f>IF(Table1[[#This Row],[Transaction]]="Buy",Table1[[#This Row],[Number]],IF(Table1[[#This Row],[Transaction]]="Sell",Table1[[#This Row],[Number]]*-1,""))</f>
        <v>-200</v>
      </c>
      <c r="J216" s="5">
        <f>YEAR(Table1[[#This Row],[Date]])</f>
        <v>2011</v>
      </c>
      <c r="K216" s="5">
        <f>MONTH(Table1[[#This Row],[Date]])</f>
        <v>12</v>
      </c>
    </row>
    <row r="217" spans="1:11" x14ac:dyDescent="0.25">
      <c r="A217" s="3">
        <v>40881</v>
      </c>
      <c r="B217" s="2" t="s">
        <v>11</v>
      </c>
      <c r="C217" s="2" t="s">
        <v>21</v>
      </c>
      <c r="D217" s="2">
        <v>800</v>
      </c>
      <c r="E217" s="4">
        <v>66.88</v>
      </c>
      <c r="F217" s="4">
        <f>IF(Table1[[#This Row],[Transaction]]="Buy",Table1[[#This Row],[Number]]*Table1[[#This Row],[Price]]*-1,Table1[[#This Row],[Number]]*Table1[[#This Row],[Price]])</f>
        <v>53504</v>
      </c>
      <c r="G217" s="2" t="s">
        <v>9</v>
      </c>
      <c r="H217" s="4">
        <f>H216+Table1[[#This Row],[Amount]]</f>
        <v>-324751</v>
      </c>
      <c r="I217" s="6">
        <f>IF(Table1[[#This Row],[Transaction]]="Buy",Table1[[#This Row],[Number]],IF(Table1[[#This Row],[Transaction]]="Sell",Table1[[#This Row],[Number]]*-1,""))</f>
        <v>-800</v>
      </c>
      <c r="J217" s="5">
        <f>YEAR(Table1[[#This Row],[Date]])</f>
        <v>2011</v>
      </c>
      <c r="K217" s="5">
        <f>MONTH(Table1[[#This Row],[Date]])</f>
        <v>12</v>
      </c>
    </row>
    <row r="218" spans="1:11" x14ac:dyDescent="0.25">
      <c r="A218" s="3">
        <v>40881</v>
      </c>
      <c r="B218" s="2" t="s">
        <v>10</v>
      </c>
      <c r="C218" s="2" t="s">
        <v>19</v>
      </c>
      <c r="D218" s="2">
        <v>1000</v>
      </c>
      <c r="E218" s="4">
        <v>45.93</v>
      </c>
      <c r="F218" s="4">
        <f>IF(Table1[[#This Row],[Transaction]]="Buy",Table1[[#This Row],[Number]]*Table1[[#This Row],[Price]]*-1,Table1[[#This Row],[Number]]*Table1[[#This Row],[Price]])</f>
        <v>-45930</v>
      </c>
      <c r="G218" s="2" t="s">
        <v>9</v>
      </c>
      <c r="H218" s="4">
        <f>H217+Table1[[#This Row],[Amount]]</f>
        <v>-370681</v>
      </c>
      <c r="I218" s="6">
        <f>IF(Table1[[#This Row],[Transaction]]="Buy",Table1[[#This Row],[Number]],IF(Table1[[#This Row],[Transaction]]="Sell",Table1[[#This Row],[Number]]*-1,""))</f>
        <v>1000</v>
      </c>
      <c r="J218" s="5">
        <f>YEAR(Table1[[#This Row],[Date]])</f>
        <v>2011</v>
      </c>
      <c r="K218" s="5">
        <f>MONTH(Table1[[#This Row],[Date]])</f>
        <v>12</v>
      </c>
    </row>
    <row r="219" spans="1:11" x14ac:dyDescent="0.25">
      <c r="A219" s="3">
        <v>40884</v>
      </c>
      <c r="B219" s="2" t="s">
        <v>10</v>
      </c>
      <c r="C219" s="2" t="s">
        <v>15</v>
      </c>
      <c r="D219" s="2">
        <v>100</v>
      </c>
      <c r="E219" s="4">
        <v>10.35</v>
      </c>
      <c r="F219" s="4">
        <f>IF(Table1[[#This Row],[Transaction]]="Buy",Table1[[#This Row],[Number]]*Table1[[#This Row],[Price]]*-1,Table1[[#This Row],[Number]]*Table1[[#This Row],[Price]])</f>
        <v>-1035</v>
      </c>
      <c r="G219" s="2" t="s">
        <v>9</v>
      </c>
      <c r="H219" s="4">
        <f>H218+Table1[[#This Row],[Amount]]</f>
        <v>-371716</v>
      </c>
      <c r="I219" s="6">
        <f>IF(Table1[[#This Row],[Transaction]]="Buy",Table1[[#This Row],[Number]],IF(Table1[[#This Row],[Transaction]]="Sell",Table1[[#This Row],[Number]]*-1,""))</f>
        <v>100</v>
      </c>
      <c r="J219" s="5">
        <f>YEAR(Table1[[#This Row],[Date]])</f>
        <v>2011</v>
      </c>
      <c r="K219" s="5">
        <f>MONTH(Table1[[#This Row],[Date]])</f>
        <v>12</v>
      </c>
    </row>
    <row r="220" spans="1:11" x14ac:dyDescent="0.25">
      <c r="A220" s="3">
        <v>40886</v>
      </c>
      <c r="B220" s="2" t="s">
        <v>11</v>
      </c>
      <c r="C220" s="2" t="s">
        <v>18</v>
      </c>
      <c r="D220" s="2">
        <v>400</v>
      </c>
      <c r="E220" s="4">
        <v>74.489999999999995</v>
      </c>
      <c r="F220" s="4">
        <f>IF(Table1[[#This Row],[Transaction]]="Buy",Table1[[#This Row],[Number]]*Table1[[#This Row],[Price]]*-1,Table1[[#This Row],[Number]]*Table1[[#This Row],[Price]])</f>
        <v>29795.999999999996</v>
      </c>
      <c r="G220" s="2" t="s">
        <v>9</v>
      </c>
      <c r="H220" s="4">
        <f>H219+Table1[[#This Row],[Amount]]</f>
        <v>-341920</v>
      </c>
      <c r="I220" s="6">
        <f>IF(Table1[[#This Row],[Transaction]]="Buy",Table1[[#This Row],[Number]],IF(Table1[[#This Row],[Transaction]]="Sell",Table1[[#This Row],[Number]]*-1,""))</f>
        <v>-400</v>
      </c>
      <c r="J220" s="5">
        <f>YEAR(Table1[[#This Row],[Date]])</f>
        <v>2011</v>
      </c>
      <c r="K220" s="5">
        <f>MONTH(Table1[[#This Row],[Date]])</f>
        <v>12</v>
      </c>
    </row>
    <row r="221" spans="1:11" x14ac:dyDescent="0.25">
      <c r="A221" s="3">
        <v>40889</v>
      </c>
      <c r="B221" s="2" t="s">
        <v>10</v>
      </c>
      <c r="C221" s="2" t="s">
        <v>23</v>
      </c>
      <c r="D221" s="2">
        <v>500</v>
      </c>
      <c r="E221" s="4">
        <v>53.48</v>
      </c>
      <c r="F221" s="4">
        <f>IF(Table1[[#This Row],[Transaction]]="Buy",Table1[[#This Row],[Number]]*Table1[[#This Row],[Price]]*-1,Table1[[#This Row],[Number]]*Table1[[#This Row],[Price]])</f>
        <v>-26740</v>
      </c>
      <c r="G221" s="2" t="s">
        <v>9</v>
      </c>
      <c r="H221" s="4">
        <f>H220+Table1[[#This Row],[Amount]]</f>
        <v>-368660</v>
      </c>
      <c r="I221" s="6">
        <f>IF(Table1[[#This Row],[Transaction]]="Buy",Table1[[#This Row],[Number]],IF(Table1[[#This Row],[Transaction]]="Sell",Table1[[#This Row],[Number]]*-1,""))</f>
        <v>500</v>
      </c>
      <c r="J221" s="5">
        <f>YEAR(Table1[[#This Row],[Date]])</f>
        <v>2011</v>
      </c>
      <c r="K221" s="5">
        <f>MONTH(Table1[[#This Row],[Date]])</f>
        <v>12</v>
      </c>
    </row>
    <row r="222" spans="1:11" x14ac:dyDescent="0.25">
      <c r="A222" s="3">
        <v>40890</v>
      </c>
      <c r="B222" s="2" t="s">
        <v>10</v>
      </c>
      <c r="C222" s="2" t="s">
        <v>13</v>
      </c>
      <c r="D222" s="2">
        <v>800</v>
      </c>
      <c r="E222" s="4">
        <v>45.57</v>
      </c>
      <c r="F222" s="4">
        <f>IF(Table1[[#This Row],[Transaction]]="Buy",Table1[[#This Row],[Number]]*Table1[[#This Row],[Price]]*-1,Table1[[#This Row],[Number]]*Table1[[#This Row],[Price]])</f>
        <v>-36456</v>
      </c>
      <c r="G222" s="2" t="s">
        <v>9</v>
      </c>
      <c r="H222" s="4">
        <f>H221+Table1[[#This Row],[Amount]]</f>
        <v>-405116</v>
      </c>
      <c r="I222" s="6">
        <f>IF(Table1[[#This Row],[Transaction]]="Buy",Table1[[#This Row],[Number]],IF(Table1[[#This Row],[Transaction]]="Sell",Table1[[#This Row],[Number]]*-1,""))</f>
        <v>800</v>
      </c>
      <c r="J222" s="5">
        <f>YEAR(Table1[[#This Row],[Date]])</f>
        <v>2011</v>
      </c>
      <c r="K222" s="5">
        <f>MONTH(Table1[[#This Row],[Date]])</f>
        <v>12</v>
      </c>
    </row>
    <row r="223" spans="1:11" x14ac:dyDescent="0.25">
      <c r="A223" s="3">
        <v>40892</v>
      </c>
      <c r="B223" s="2" t="s">
        <v>11</v>
      </c>
      <c r="C223" s="2" t="s">
        <v>22</v>
      </c>
      <c r="D223" s="2">
        <v>1000</v>
      </c>
      <c r="E223" s="4">
        <v>56.19</v>
      </c>
      <c r="F223" s="4">
        <f>IF(Table1[[#This Row],[Transaction]]="Buy",Table1[[#This Row],[Number]]*Table1[[#This Row],[Price]]*-1,Table1[[#This Row],[Number]]*Table1[[#This Row],[Price]])</f>
        <v>56190</v>
      </c>
      <c r="G223" s="2" t="s">
        <v>9</v>
      </c>
      <c r="H223" s="4">
        <f>H222+Table1[[#This Row],[Amount]]</f>
        <v>-348926</v>
      </c>
      <c r="I223" s="6">
        <f>IF(Table1[[#This Row],[Transaction]]="Buy",Table1[[#This Row],[Number]],IF(Table1[[#This Row],[Transaction]]="Sell",Table1[[#This Row],[Number]]*-1,""))</f>
        <v>-1000</v>
      </c>
      <c r="J223" s="5">
        <f>YEAR(Table1[[#This Row],[Date]])</f>
        <v>2011</v>
      </c>
      <c r="K223" s="5">
        <f>MONTH(Table1[[#This Row],[Date]])</f>
        <v>12</v>
      </c>
    </row>
    <row r="224" spans="1:11" x14ac:dyDescent="0.25">
      <c r="A224" s="3">
        <v>40893</v>
      </c>
      <c r="B224" s="2" t="s">
        <v>11</v>
      </c>
      <c r="C224" s="2" t="s">
        <v>21</v>
      </c>
      <c r="D224" s="2">
        <v>800</v>
      </c>
      <c r="E224" s="4">
        <v>83.48</v>
      </c>
      <c r="F224" s="4">
        <f>IF(Table1[[#This Row],[Transaction]]="Buy",Table1[[#This Row],[Number]]*Table1[[#This Row],[Price]]*-1,Table1[[#This Row],[Number]]*Table1[[#This Row],[Price]])</f>
        <v>66784</v>
      </c>
      <c r="G224" s="2" t="s">
        <v>9</v>
      </c>
      <c r="H224" s="4">
        <f>H223+Table1[[#This Row],[Amount]]</f>
        <v>-282142</v>
      </c>
      <c r="I224" s="6">
        <f>IF(Table1[[#This Row],[Transaction]]="Buy",Table1[[#This Row],[Number]],IF(Table1[[#This Row],[Transaction]]="Sell",Table1[[#This Row],[Number]]*-1,""))</f>
        <v>-800</v>
      </c>
      <c r="J224" s="5">
        <f>YEAR(Table1[[#This Row],[Date]])</f>
        <v>2011</v>
      </c>
      <c r="K224" s="5">
        <f>MONTH(Table1[[#This Row],[Date]])</f>
        <v>12</v>
      </c>
    </row>
    <row r="225" spans="1:11" x14ac:dyDescent="0.25">
      <c r="A225" s="3">
        <v>40895</v>
      </c>
      <c r="B225" s="2" t="s">
        <v>10</v>
      </c>
      <c r="C225" s="2" t="s">
        <v>17</v>
      </c>
      <c r="D225" s="2">
        <v>1100</v>
      </c>
      <c r="E225" s="4">
        <v>58.26</v>
      </c>
      <c r="F225" s="4">
        <f>IF(Table1[[#This Row],[Transaction]]="Buy",Table1[[#This Row],[Number]]*Table1[[#This Row],[Price]]*-1,Table1[[#This Row],[Number]]*Table1[[#This Row],[Price]])</f>
        <v>-64086</v>
      </c>
      <c r="G225" s="2" t="s">
        <v>9</v>
      </c>
      <c r="H225" s="4">
        <f>H224+Table1[[#This Row],[Amount]]</f>
        <v>-346228</v>
      </c>
      <c r="I225" s="6">
        <f>IF(Table1[[#This Row],[Transaction]]="Buy",Table1[[#This Row],[Number]],IF(Table1[[#This Row],[Transaction]]="Sell",Table1[[#This Row],[Number]]*-1,""))</f>
        <v>1100</v>
      </c>
      <c r="J225" s="5">
        <f>YEAR(Table1[[#This Row],[Date]])</f>
        <v>2011</v>
      </c>
      <c r="K225" s="5">
        <f>MONTH(Table1[[#This Row],[Date]])</f>
        <v>12</v>
      </c>
    </row>
    <row r="226" spans="1:11" x14ac:dyDescent="0.25">
      <c r="A226" s="3">
        <v>40896</v>
      </c>
      <c r="B226" s="2" t="s">
        <v>11</v>
      </c>
      <c r="C226" s="2" t="s">
        <v>24</v>
      </c>
      <c r="D226" s="2">
        <v>400</v>
      </c>
      <c r="E226" s="4">
        <v>0.88</v>
      </c>
      <c r="F226" s="4">
        <f>IF(Table1[[#This Row],[Transaction]]="Buy",Table1[[#This Row],[Number]]*Table1[[#This Row],[Price]]*-1,Table1[[#This Row],[Number]]*Table1[[#This Row],[Price]])</f>
        <v>352</v>
      </c>
      <c r="G226" s="2" t="s">
        <v>9</v>
      </c>
      <c r="H226" s="4">
        <f>H225+Table1[[#This Row],[Amount]]</f>
        <v>-345876</v>
      </c>
      <c r="I226" s="6">
        <f>IF(Table1[[#This Row],[Transaction]]="Buy",Table1[[#This Row],[Number]],IF(Table1[[#This Row],[Transaction]]="Sell",Table1[[#This Row],[Number]]*-1,""))</f>
        <v>-400</v>
      </c>
      <c r="J226" s="5">
        <f>YEAR(Table1[[#This Row],[Date]])</f>
        <v>2011</v>
      </c>
      <c r="K226" s="5">
        <f>MONTH(Table1[[#This Row],[Date]])</f>
        <v>12</v>
      </c>
    </row>
    <row r="227" spans="1:11" x14ac:dyDescent="0.25">
      <c r="A227" s="3">
        <v>40899</v>
      </c>
      <c r="B227" s="2" t="s">
        <v>10</v>
      </c>
      <c r="C227" s="2" t="s">
        <v>21</v>
      </c>
      <c r="D227" s="2">
        <v>500</v>
      </c>
      <c r="E227" s="4">
        <v>48.13</v>
      </c>
      <c r="F227" s="4">
        <f>IF(Table1[[#This Row],[Transaction]]="Buy",Table1[[#This Row],[Number]]*Table1[[#This Row],[Price]]*-1,Table1[[#This Row],[Number]]*Table1[[#This Row],[Price]])</f>
        <v>-24065</v>
      </c>
      <c r="G227" s="2" t="s">
        <v>9</v>
      </c>
      <c r="H227" s="4">
        <f>H226+Table1[[#This Row],[Amount]]</f>
        <v>-369941</v>
      </c>
      <c r="I227" s="6">
        <f>IF(Table1[[#This Row],[Transaction]]="Buy",Table1[[#This Row],[Number]],IF(Table1[[#This Row],[Transaction]]="Sell",Table1[[#This Row],[Number]]*-1,""))</f>
        <v>500</v>
      </c>
      <c r="J227" s="5">
        <f>YEAR(Table1[[#This Row],[Date]])</f>
        <v>2011</v>
      </c>
      <c r="K227" s="5">
        <f>MONTH(Table1[[#This Row],[Date]])</f>
        <v>12</v>
      </c>
    </row>
    <row r="228" spans="1:11" x14ac:dyDescent="0.25">
      <c r="A228" s="3">
        <v>40901</v>
      </c>
      <c r="B228" s="2" t="s">
        <v>10</v>
      </c>
      <c r="C228" s="2" t="s">
        <v>13</v>
      </c>
      <c r="D228" s="2">
        <v>100</v>
      </c>
      <c r="E228" s="4">
        <v>88.75</v>
      </c>
      <c r="F228" s="4">
        <f>IF(Table1[[#This Row],[Transaction]]="Buy",Table1[[#This Row],[Number]]*Table1[[#This Row],[Price]]*-1,Table1[[#This Row],[Number]]*Table1[[#This Row],[Price]])</f>
        <v>-8875</v>
      </c>
      <c r="G228" s="2" t="s">
        <v>9</v>
      </c>
      <c r="H228" s="4">
        <f>H227+Table1[[#This Row],[Amount]]</f>
        <v>-378816</v>
      </c>
      <c r="I228" s="6">
        <f>IF(Table1[[#This Row],[Transaction]]="Buy",Table1[[#This Row],[Number]],IF(Table1[[#This Row],[Transaction]]="Sell",Table1[[#This Row],[Number]]*-1,""))</f>
        <v>100</v>
      </c>
      <c r="J228" s="5">
        <f>YEAR(Table1[[#This Row],[Date]])</f>
        <v>2011</v>
      </c>
      <c r="K228" s="5">
        <f>MONTH(Table1[[#This Row],[Date]])</f>
        <v>12</v>
      </c>
    </row>
    <row r="229" spans="1:11" x14ac:dyDescent="0.25">
      <c r="A229" s="3">
        <v>40901</v>
      </c>
      <c r="B229" s="2" t="s">
        <v>10</v>
      </c>
      <c r="C229" s="2" t="s">
        <v>19</v>
      </c>
      <c r="D229" s="2">
        <v>1100</v>
      </c>
      <c r="E229" s="4">
        <v>80.08</v>
      </c>
      <c r="F229" s="4">
        <f>IF(Table1[[#This Row],[Transaction]]="Buy",Table1[[#This Row],[Number]]*Table1[[#This Row],[Price]]*-1,Table1[[#This Row],[Number]]*Table1[[#This Row],[Price]])</f>
        <v>-88088</v>
      </c>
      <c r="G229" s="2" t="s">
        <v>9</v>
      </c>
      <c r="H229" s="4">
        <f>H228+Table1[[#This Row],[Amount]]</f>
        <v>-466904</v>
      </c>
      <c r="I229" s="6">
        <f>IF(Table1[[#This Row],[Transaction]]="Buy",Table1[[#This Row],[Number]],IF(Table1[[#This Row],[Transaction]]="Sell",Table1[[#This Row],[Number]]*-1,""))</f>
        <v>1100</v>
      </c>
      <c r="J229" s="5">
        <f>YEAR(Table1[[#This Row],[Date]])</f>
        <v>2011</v>
      </c>
      <c r="K229" s="5">
        <f>MONTH(Table1[[#This Row],[Date]])</f>
        <v>12</v>
      </c>
    </row>
    <row r="230" spans="1:11" x14ac:dyDescent="0.25">
      <c r="A230" s="3">
        <v>40904</v>
      </c>
      <c r="B230" s="2" t="s">
        <v>11</v>
      </c>
      <c r="C230" s="2" t="s">
        <v>22</v>
      </c>
      <c r="D230" s="2">
        <v>100</v>
      </c>
      <c r="E230" s="4">
        <v>72.97</v>
      </c>
      <c r="F230" s="4">
        <f>IF(Table1[[#This Row],[Transaction]]="Buy",Table1[[#This Row],[Number]]*Table1[[#This Row],[Price]]*-1,Table1[[#This Row],[Number]]*Table1[[#This Row],[Price]])</f>
        <v>7297</v>
      </c>
      <c r="G230" s="2" t="s">
        <v>9</v>
      </c>
      <c r="H230" s="4">
        <f>H229+Table1[[#This Row],[Amount]]</f>
        <v>-459607</v>
      </c>
      <c r="I230" s="6">
        <f>IF(Table1[[#This Row],[Transaction]]="Buy",Table1[[#This Row],[Number]],IF(Table1[[#This Row],[Transaction]]="Sell",Table1[[#This Row],[Number]]*-1,""))</f>
        <v>-100</v>
      </c>
      <c r="J230" s="5">
        <f>YEAR(Table1[[#This Row],[Date]])</f>
        <v>2011</v>
      </c>
      <c r="K230" s="5">
        <f>MONTH(Table1[[#This Row],[Date]])</f>
        <v>12</v>
      </c>
    </row>
    <row r="231" spans="1:11" x14ac:dyDescent="0.25">
      <c r="A231" s="3">
        <v>40905</v>
      </c>
      <c r="B231" s="2" t="s">
        <v>10</v>
      </c>
      <c r="C231" s="2" t="s">
        <v>24</v>
      </c>
      <c r="D231" s="2">
        <v>800</v>
      </c>
      <c r="E231" s="4">
        <v>80.44</v>
      </c>
      <c r="F231" s="4">
        <f>IF(Table1[[#This Row],[Transaction]]="Buy",Table1[[#This Row],[Number]]*Table1[[#This Row],[Price]]*-1,Table1[[#This Row],[Number]]*Table1[[#This Row],[Price]])</f>
        <v>-64352</v>
      </c>
      <c r="G231" s="2" t="s">
        <v>9</v>
      </c>
      <c r="H231" s="4">
        <f>H230+Table1[[#This Row],[Amount]]</f>
        <v>-523959</v>
      </c>
      <c r="I231" s="6">
        <f>IF(Table1[[#This Row],[Transaction]]="Buy",Table1[[#This Row],[Number]],IF(Table1[[#This Row],[Transaction]]="Sell",Table1[[#This Row],[Number]]*-1,""))</f>
        <v>800</v>
      </c>
      <c r="J231" s="5">
        <f>YEAR(Table1[[#This Row],[Date]])</f>
        <v>2011</v>
      </c>
      <c r="K231" s="5">
        <f>MONTH(Table1[[#This Row],[Date]])</f>
        <v>12</v>
      </c>
    </row>
    <row r="232" spans="1:11" x14ac:dyDescent="0.25">
      <c r="A232" s="3">
        <v>40907</v>
      </c>
      <c r="B232" s="2" t="s">
        <v>10</v>
      </c>
      <c r="C232" s="2" t="s">
        <v>24</v>
      </c>
      <c r="D232" s="2">
        <v>200</v>
      </c>
      <c r="E232" s="4">
        <v>87.51</v>
      </c>
      <c r="F232" s="4">
        <f>IF(Table1[[#This Row],[Transaction]]="Buy",Table1[[#This Row],[Number]]*Table1[[#This Row],[Price]]*-1,Table1[[#This Row],[Number]]*Table1[[#This Row],[Price]])</f>
        <v>-17502</v>
      </c>
      <c r="G232" s="2" t="s">
        <v>9</v>
      </c>
      <c r="H232" s="4">
        <f>H231+Table1[[#This Row],[Amount]]</f>
        <v>-541461</v>
      </c>
      <c r="I232" s="6">
        <f>IF(Table1[[#This Row],[Transaction]]="Buy",Table1[[#This Row],[Number]],IF(Table1[[#This Row],[Transaction]]="Sell",Table1[[#This Row],[Number]]*-1,""))</f>
        <v>200</v>
      </c>
      <c r="J232" s="5">
        <f>YEAR(Table1[[#This Row],[Date]])</f>
        <v>2011</v>
      </c>
      <c r="K232" s="5">
        <f>MONTH(Table1[[#This Row],[Date]])</f>
        <v>12</v>
      </c>
    </row>
    <row r="233" spans="1:11" x14ac:dyDescent="0.25">
      <c r="A233" s="3">
        <v>40910</v>
      </c>
      <c r="B233" s="2" t="s">
        <v>11</v>
      </c>
      <c r="C233" s="2" t="s">
        <v>21</v>
      </c>
      <c r="D233" s="2">
        <v>100</v>
      </c>
      <c r="E233" s="4">
        <v>59.51</v>
      </c>
      <c r="F233" s="4">
        <f>IF(Table1[[#This Row],[Transaction]]="Buy",Table1[[#This Row],[Number]]*Table1[[#This Row],[Price]]*-1,Table1[[#This Row],[Number]]*Table1[[#This Row],[Price]])</f>
        <v>5951</v>
      </c>
      <c r="G233" s="2" t="s">
        <v>9</v>
      </c>
      <c r="H233" s="4">
        <f>H232+Table1[[#This Row],[Amount]]</f>
        <v>-535510</v>
      </c>
      <c r="I233" s="6">
        <f>IF(Table1[[#This Row],[Transaction]]="Buy",Table1[[#This Row],[Number]],IF(Table1[[#This Row],[Transaction]]="Sell",Table1[[#This Row],[Number]]*-1,""))</f>
        <v>-100</v>
      </c>
      <c r="J233" s="5">
        <f>YEAR(Table1[[#This Row],[Date]])</f>
        <v>2012</v>
      </c>
      <c r="K233" s="5">
        <f>MONTH(Table1[[#This Row],[Date]])</f>
        <v>1</v>
      </c>
    </row>
    <row r="234" spans="1:11" x14ac:dyDescent="0.25">
      <c r="A234" s="3">
        <v>40912</v>
      </c>
      <c r="B234" s="2" t="s">
        <v>11</v>
      </c>
      <c r="C234" s="2" t="s">
        <v>21</v>
      </c>
      <c r="D234" s="2">
        <v>900</v>
      </c>
      <c r="E234" s="4">
        <v>55.92</v>
      </c>
      <c r="F234" s="4">
        <f>IF(Table1[[#This Row],[Transaction]]="Buy",Table1[[#This Row],[Number]]*Table1[[#This Row],[Price]]*-1,Table1[[#This Row],[Number]]*Table1[[#This Row],[Price]])</f>
        <v>50328</v>
      </c>
      <c r="G234" s="2" t="s">
        <v>9</v>
      </c>
      <c r="H234" s="4">
        <f>H233+Table1[[#This Row],[Amount]]</f>
        <v>-485182</v>
      </c>
      <c r="I234" s="6">
        <f>IF(Table1[[#This Row],[Transaction]]="Buy",Table1[[#This Row],[Number]],IF(Table1[[#This Row],[Transaction]]="Sell",Table1[[#This Row],[Number]]*-1,""))</f>
        <v>-900</v>
      </c>
      <c r="J234" s="5">
        <f>YEAR(Table1[[#This Row],[Date]])</f>
        <v>2012</v>
      </c>
      <c r="K234" s="5">
        <f>MONTH(Table1[[#This Row],[Date]])</f>
        <v>1</v>
      </c>
    </row>
    <row r="235" spans="1:11" x14ac:dyDescent="0.25">
      <c r="A235" s="3">
        <v>40914</v>
      </c>
      <c r="B235" s="2" t="s">
        <v>10</v>
      </c>
      <c r="C235" s="2" t="s">
        <v>18</v>
      </c>
      <c r="D235" s="2">
        <v>400</v>
      </c>
      <c r="E235" s="4">
        <v>5.96</v>
      </c>
      <c r="F235" s="4">
        <f>IF(Table1[[#This Row],[Transaction]]="Buy",Table1[[#This Row],[Number]]*Table1[[#This Row],[Price]]*-1,Table1[[#This Row],[Number]]*Table1[[#This Row],[Price]])</f>
        <v>-2384</v>
      </c>
      <c r="G235" s="2" t="s">
        <v>9</v>
      </c>
      <c r="H235" s="4">
        <f>H234+Table1[[#This Row],[Amount]]</f>
        <v>-487566</v>
      </c>
      <c r="I235" s="6">
        <f>IF(Table1[[#This Row],[Transaction]]="Buy",Table1[[#This Row],[Number]],IF(Table1[[#This Row],[Transaction]]="Sell",Table1[[#This Row],[Number]]*-1,""))</f>
        <v>400</v>
      </c>
      <c r="J235" s="5">
        <f>YEAR(Table1[[#This Row],[Date]])</f>
        <v>2012</v>
      </c>
      <c r="K235" s="5">
        <f>MONTH(Table1[[#This Row],[Date]])</f>
        <v>1</v>
      </c>
    </row>
    <row r="236" spans="1:11" x14ac:dyDescent="0.25">
      <c r="A236" s="3">
        <v>40914</v>
      </c>
      <c r="B236" s="2" t="s">
        <v>11</v>
      </c>
      <c r="C236" s="2" t="s">
        <v>13</v>
      </c>
      <c r="D236" s="2">
        <v>300</v>
      </c>
      <c r="E236" s="4">
        <v>32.15</v>
      </c>
      <c r="F236" s="4">
        <f>IF(Table1[[#This Row],[Transaction]]="Buy",Table1[[#This Row],[Number]]*Table1[[#This Row],[Price]]*-1,Table1[[#This Row],[Number]]*Table1[[#This Row],[Price]])</f>
        <v>9645</v>
      </c>
      <c r="G236" s="2" t="s">
        <v>9</v>
      </c>
      <c r="H236" s="4">
        <f>H235+Table1[[#This Row],[Amount]]</f>
        <v>-477921</v>
      </c>
      <c r="I236" s="6">
        <f>IF(Table1[[#This Row],[Transaction]]="Buy",Table1[[#This Row],[Number]],IF(Table1[[#This Row],[Transaction]]="Sell",Table1[[#This Row],[Number]]*-1,""))</f>
        <v>-300</v>
      </c>
      <c r="J236" s="5">
        <f>YEAR(Table1[[#This Row],[Date]])</f>
        <v>2012</v>
      </c>
      <c r="K236" s="5">
        <f>MONTH(Table1[[#This Row],[Date]])</f>
        <v>1</v>
      </c>
    </row>
    <row r="237" spans="1:11" x14ac:dyDescent="0.25">
      <c r="A237" s="3">
        <v>40916</v>
      </c>
      <c r="B237" s="2" t="s">
        <v>11</v>
      </c>
      <c r="C237" s="2" t="s">
        <v>12</v>
      </c>
      <c r="D237" s="2">
        <v>600</v>
      </c>
      <c r="E237" s="4">
        <v>75.81</v>
      </c>
      <c r="F237" s="4">
        <f>IF(Table1[[#This Row],[Transaction]]="Buy",Table1[[#This Row],[Number]]*Table1[[#This Row],[Price]]*-1,Table1[[#This Row],[Number]]*Table1[[#This Row],[Price]])</f>
        <v>45486</v>
      </c>
      <c r="G237" s="2" t="s">
        <v>9</v>
      </c>
      <c r="H237" s="4">
        <f>H236+Table1[[#This Row],[Amount]]</f>
        <v>-432435</v>
      </c>
      <c r="I237" s="6">
        <f>IF(Table1[[#This Row],[Transaction]]="Buy",Table1[[#This Row],[Number]],IF(Table1[[#This Row],[Transaction]]="Sell",Table1[[#This Row],[Number]]*-1,""))</f>
        <v>-600</v>
      </c>
      <c r="J237" s="5">
        <f>YEAR(Table1[[#This Row],[Date]])</f>
        <v>2012</v>
      </c>
      <c r="K237" s="5">
        <f>MONTH(Table1[[#This Row],[Date]])</f>
        <v>1</v>
      </c>
    </row>
    <row r="238" spans="1:11" x14ac:dyDescent="0.25">
      <c r="A238" s="3">
        <v>40919</v>
      </c>
      <c r="B238" s="2" t="s">
        <v>11</v>
      </c>
      <c r="C238" s="2" t="s">
        <v>24</v>
      </c>
      <c r="D238" s="2">
        <v>700</v>
      </c>
      <c r="E238" s="4">
        <v>64.760000000000005</v>
      </c>
      <c r="F238" s="4">
        <f>IF(Table1[[#This Row],[Transaction]]="Buy",Table1[[#This Row],[Number]]*Table1[[#This Row],[Price]]*-1,Table1[[#This Row],[Number]]*Table1[[#This Row],[Price]])</f>
        <v>45332</v>
      </c>
      <c r="G238" s="2" t="s">
        <v>9</v>
      </c>
      <c r="H238" s="4">
        <f>H237+Table1[[#This Row],[Amount]]</f>
        <v>-387103</v>
      </c>
      <c r="I238" s="6">
        <f>IF(Table1[[#This Row],[Transaction]]="Buy",Table1[[#This Row],[Number]],IF(Table1[[#This Row],[Transaction]]="Sell",Table1[[#This Row],[Number]]*-1,""))</f>
        <v>-700</v>
      </c>
      <c r="J238" s="5">
        <f>YEAR(Table1[[#This Row],[Date]])</f>
        <v>2012</v>
      </c>
      <c r="K238" s="5">
        <f>MONTH(Table1[[#This Row],[Date]])</f>
        <v>1</v>
      </c>
    </row>
    <row r="239" spans="1:11" x14ac:dyDescent="0.25">
      <c r="A239" s="3">
        <v>40920</v>
      </c>
      <c r="B239" s="2" t="s">
        <v>11</v>
      </c>
      <c r="C239" s="2" t="s">
        <v>18</v>
      </c>
      <c r="D239" s="2">
        <v>800</v>
      </c>
      <c r="E239" s="4">
        <v>2.2200000000000002</v>
      </c>
      <c r="F239" s="4">
        <f>IF(Table1[[#This Row],[Transaction]]="Buy",Table1[[#This Row],[Number]]*Table1[[#This Row],[Price]]*-1,Table1[[#This Row],[Number]]*Table1[[#This Row],[Price]])</f>
        <v>1776.0000000000002</v>
      </c>
      <c r="G239" s="2" t="s">
        <v>9</v>
      </c>
      <c r="H239" s="4">
        <f>H238+Table1[[#This Row],[Amount]]</f>
        <v>-385327</v>
      </c>
      <c r="I239" s="6">
        <f>IF(Table1[[#This Row],[Transaction]]="Buy",Table1[[#This Row],[Number]],IF(Table1[[#This Row],[Transaction]]="Sell",Table1[[#This Row],[Number]]*-1,""))</f>
        <v>-800</v>
      </c>
      <c r="J239" s="5">
        <f>YEAR(Table1[[#This Row],[Date]])</f>
        <v>2012</v>
      </c>
      <c r="K239" s="5">
        <f>MONTH(Table1[[#This Row],[Date]])</f>
        <v>1</v>
      </c>
    </row>
    <row r="240" spans="1:11" x14ac:dyDescent="0.25">
      <c r="A240" s="3">
        <v>40922</v>
      </c>
      <c r="B240" s="2" t="s">
        <v>10</v>
      </c>
      <c r="C240" s="2" t="s">
        <v>16</v>
      </c>
      <c r="D240" s="2">
        <v>1000</v>
      </c>
      <c r="E240" s="4">
        <v>76.209999999999994</v>
      </c>
      <c r="F240" s="4">
        <f>IF(Table1[[#This Row],[Transaction]]="Buy",Table1[[#This Row],[Number]]*Table1[[#This Row],[Price]]*-1,Table1[[#This Row],[Number]]*Table1[[#This Row],[Price]])</f>
        <v>-76210</v>
      </c>
      <c r="G240" s="2" t="s">
        <v>9</v>
      </c>
      <c r="H240" s="4">
        <f>H239+Table1[[#This Row],[Amount]]</f>
        <v>-461537</v>
      </c>
      <c r="I240" s="6">
        <f>IF(Table1[[#This Row],[Transaction]]="Buy",Table1[[#This Row],[Number]],IF(Table1[[#This Row],[Transaction]]="Sell",Table1[[#This Row],[Number]]*-1,""))</f>
        <v>1000</v>
      </c>
      <c r="J240" s="5">
        <f>YEAR(Table1[[#This Row],[Date]])</f>
        <v>2012</v>
      </c>
      <c r="K240" s="5">
        <f>MONTH(Table1[[#This Row],[Date]])</f>
        <v>1</v>
      </c>
    </row>
    <row r="241" spans="1:11" x14ac:dyDescent="0.25">
      <c r="A241" s="3">
        <v>40924</v>
      </c>
      <c r="B241" s="2" t="s">
        <v>10</v>
      </c>
      <c r="C241" s="2" t="s">
        <v>19</v>
      </c>
      <c r="D241" s="2">
        <v>500</v>
      </c>
      <c r="E241" s="4">
        <v>87.15</v>
      </c>
      <c r="F241" s="4">
        <f>IF(Table1[[#This Row],[Transaction]]="Buy",Table1[[#This Row],[Number]]*Table1[[#This Row],[Price]]*-1,Table1[[#This Row],[Number]]*Table1[[#This Row],[Price]])</f>
        <v>-43575</v>
      </c>
      <c r="G241" s="2" t="s">
        <v>9</v>
      </c>
      <c r="H241" s="4">
        <f>H240+Table1[[#This Row],[Amount]]</f>
        <v>-505112</v>
      </c>
      <c r="I241" s="6">
        <f>IF(Table1[[#This Row],[Transaction]]="Buy",Table1[[#This Row],[Number]],IF(Table1[[#This Row],[Transaction]]="Sell",Table1[[#This Row],[Number]]*-1,""))</f>
        <v>500</v>
      </c>
      <c r="J241" s="5">
        <f>YEAR(Table1[[#This Row],[Date]])</f>
        <v>2012</v>
      </c>
      <c r="K241" s="5">
        <f>MONTH(Table1[[#This Row],[Date]])</f>
        <v>1</v>
      </c>
    </row>
    <row r="242" spans="1:11" x14ac:dyDescent="0.25">
      <c r="A242" s="3">
        <v>40926</v>
      </c>
      <c r="B242" s="2" t="s">
        <v>11</v>
      </c>
      <c r="C242" s="2" t="s">
        <v>15</v>
      </c>
      <c r="D242" s="2">
        <v>1000</v>
      </c>
      <c r="E242" s="4">
        <v>61.25</v>
      </c>
      <c r="F242" s="4">
        <f>IF(Table1[[#This Row],[Transaction]]="Buy",Table1[[#This Row],[Number]]*Table1[[#This Row],[Price]]*-1,Table1[[#This Row],[Number]]*Table1[[#This Row],[Price]])</f>
        <v>61250</v>
      </c>
      <c r="G242" s="2" t="s">
        <v>9</v>
      </c>
      <c r="H242" s="4">
        <f>H241+Table1[[#This Row],[Amount]]</f>
        <v>-443862</v>
      </c>
      <c r="I242" s="6">
        <f>IF(Table1[[#This Row],[Transaction]]="Buy",Table1[[#This Row],[Number]],IF(Table1[[#This Row],[Transaction]]="Sell",Table1[[#This Row],[Number]]*-1,""))</f>
        <v>-1000</v>
      </c>
      <c r="J242" s="5">
        <f>YEAR(Table1[[#This Row],[Date]])</f>
        <v>2012</v>
      </c>
      <c r="K242" s="5">
        <f>MONTH(Table1[[#This Row],[Date]])</f>
        <v>1</v>
      </c>
    </row>
    <row r="243" spans="1:11" x14ac:dyDescent="0.25">
      <c r="A243" s="3">
        <v>40926</v>
      </c>
      <c r="B243" s="2" t="s">
        <v>10</v>
      </c>
      <c r="C243" s="2" t="s">
        <v>15</v>
      </c>
      <c r="D243" s="2">
        <v>900</v>
      </c>
      <c r="E243" s="4">
        <v>6.17</v>
      </c>
      <c r="F243" s="4">
        <f>IF(Table1[[#This Row],[Transaction]]="Buy",Table1[[#This Row],[Number]]*Table1[[#This Row],[Price]]*-1,Table1[[#This Row],[Number]]*Table1[[#This Row],[Price]])</f>
        <v>-5553</v>
      </c>
      <c r="G243" s="2" t="s">
        <v>9</v>
      </c>
      <c r="H243" s="4">
        <f>H242+Table1[[#This Row],[Amount]]</f>
        <v>-449415</v>
      </c>
      <c r="I243" s="6">
        <f>IF(Table1[[#This Row],[Transaction]]="Buy",Table1[[#This Row],[Number]],IF(Table1[[#This Row],[Transaction]]="Sell",Table1[[#This Row],[Number]]*-1,""))</f>
        <v>900</v>
      </c>
      <c r="J243" s="5">
        <f>YEAR(Table1[[#This Row],[Date]])</f>
        <v>2012</v>
      </c>
      <c r="K243" s="5">
        <f>MONTH(Table1[[#This Row],[Date]])</f>
        <v>1</v>
      </c>
    </row>
    <row r="244" spans="1:11" x14ac:dyDescent="0.25">
      <c r="A244" s="3">
        <v>40927</v>
      </c>
      <c r="B244" s="2" t="s">
        <v>11</v>
      </c>
      <c r="C244" s="2" t="s">
        <v>12</v>
      </c>
      <c r="D244" s="2">
        <v>600</v>
      </c>
      <c r="E244" s="4">
        <v>38.01</v>
      </c>
      <c r="F244" s="4">
        <f>IF(Table1[[#This Row],[Transaction]]="Buy",Table1[[#This Row],[Number]]*Table1[[#This Row],[Price]]*-1,Table1[[#This Row],[Number]]*Table1[[#This Row],[Price]])</f>
        <v>22806</v>
      </c>
      <c r="G244" s="2" t="s">
        <v>9</v>
      </c>
      <c r="H244" s="4">
        <f>H243+Table1[[#This Row],[Amount]]</f>
        <v>-426609</v>
      </c>
      <c r="I244" s="6">
        <f>IF(Table1[[#This Row],[Transaction]]="Buy",Table1[[#This Row],[Number]],IF(Table1[[#This Row],[Transaction]]="Sell",Table1[[#This Row],[Number]]*-1,""))</f>
        <v>-600</v>
      </c>
      <c r="J244" s="5">
        <f>YEAR(Table1[[#This Row],[Date]])</f>
        <v>2012</v>
      </c>
      <c r="K244" s="5">
        <f>MONTH(Table1[[#This Row],[Date]])</f>
        <v>1</v>
      </c>
    </row>
    <row r="245" spans="1:11" x14ac:dyDescent="0.25">
      <c r="A245" s="3">
        <v>40928</v>
      </c>
      <c r="B245" s="2" t="s">
        <v>11</v>
      </c>
      <c r="C245" s="2" t="s">
        <v>24</v>
      </c>
      <c r="D245" s="2">
        <v>500</v>
      </c>
      <c r="E245" s="4">
        <v>27.76</v>
      </c>
      <c r="F245" s="4">
        <f>IF(Table1[[#This Row],[Transaction]]="Buy",Table1[[#This Row],[Number]]*Table1[[#This Row],[Price]]*-1,Table1[[#This Row],[Number]]*Table1[[#This Row],[Price]])</f>
        <v>13880</v>
      </c>
      <c r="G245" s="2" t="s">
        <v>9</v>
      </c>
      <c r="H245" s="4">
        <f>H244+Table1[[#This Row],[Amount]]</f>
        <v>-412729</v>
      </c>
      <c r="I245" s="6">
        <f>IF(Table1[[#This Row],[Transaction]]="Buy",Table1[[#This Row],[Number]],IF(Table1[[#This Row],[Transaction]]="Sell",Table1[[#This Row],[Number]]*-1,""))</f>
        <v>-500</v>
      </c>
      <c r="J245" s="5">
        <f>YEAR(Table1[[#This Row],[Date]])</f>
        <v>2012</v>
      </c>
      <c r="K245" s="5">
        <f>MONTH(Table1[[#This Row],[Date]])</f>
        <v>1</v>
      </c>
    </row>
    <row r="246" spans="1:11" x14ac:dyDescent="0.25">
      <c r="A246" s="3">
        <v>40928</v>
      </c>
      <c r="B246" s="2" t="s">
        <v>10</v>
      </c>
      <c r="C246" s="2" t="s">
        <v>22</v>
      </c>
      <c r="D246" s="2">
        <v>300</v>
      </c>
      <c r="E246" s="4">
        <v>29.16</v>
      </c>
      <c r="F246" s="4">
        <f>IF(Table1[[#This Row],[Transaction]]="Buy",Table1[[#This Row],[Number]]*Table1[[#This Row],[Price]]*-1,Table1[[#This Row],[Number]]*Table1[[#This Row],[Price]])</f>
        <v>-8748</v>
      </c>
      <c r="G246" s="2" t="s">
        <v>9</v>
      </c>
      <c r="H246" s="4">
        <f>H245+Table1[[#This Row],[Amount]]</f>
        <v>-421477</v>
      </c>
      <c r="I246" s="6">
        <f>IF(Table1[[#This Row],[Transaction]]="Buy",Table1[[#This Row],[Number]],IF(Table1[[#This Row],[Transaction]]="Sell",Table1[[#This Row],[Number]]*-1,""))</f>
        <v>300</v>
      </c>
      <c r="J246" s="5">
        <f>YEAR(Table1[[#This Row],[Date]])</f>
        <v>2012</v>
      </c>
      <c r="K246" s="5">
        <f>MONTH(Table1[[#This Row],[Date]])</f>
        <v>1</v>
      </c>
    </row>
    <row r="247" spans="1:11" x14ac:dyDescent="0.25">
      <c r="A247" s="3">
        <v>40928</v>
      </c>
      <c r="B247" s="2" t="s">
        <v>10</v>
      </c>
      <c r="C247" s="2" t="s">
        <v>15</v>
      </c>
      <c r="D247" s="2">
        <v>100</v>
      </c>
      <c r="E247" s="4">
        <v>62.48</v>
      </c>
      <c r="F247" s="4">
        <f>IF(Table1[[#This Row],[Transaction]]="Buy",Table1[[#This Row],[Number]]*Table1[[#This Row],[Price]]*-1,Table1[[#This Row],[Number]]*Table1[[#This Row],[Price]])</f>
        <v>-6248</v>
      </c>
      <c r="G247" s="2" t="s">
        <v>9</v>
      </c>
      <c r="H247" s="4">
        <f>H246+Table1[[#This Row],[Amount]]</f>
        <v>-427725</v>
      </c>
      <c r="I247" s="6">
        <f>IF(Table1[[#This Row],[Transaction]]="Buy",Table1[[#This Row],[Number]],IF(Table1[[#This Row],[Transaction]]="Sell",Table1[[#This Row],[Number]]*-1,""))</f>
        <v>100</v>
      </c>
      <c r="J247" s="5">
        <f>YEAR(Table1[[#This Row],[Date]])</f>
        <v>2012</v>
      </c>
      <c r="K247" s="5">
        <f>MONTH(Table1[[#This Row],[Date]])</f>
        <v>1</v>
      </c>
    </row>
    <row r="248" spans="1:11" x14ac:dyDescent="0.25">
      <c r="A248" s="3">
        <v>40929</v>
      </c>
      <c r="B248" s="2" t="s">
        <v>11</v>
      </c>
      <c r="C248" s="2" t="s">
        <v>15</v>
      </c>
      <c r="D248" s="2">
        <v>400</v>
      </c>
      <c r="E248" s="4">
        <v>78.709999999999994</v>
      </c>
      <c r="F248" s="4">
        <f>IF(Table1[[#This Row],[Transaction]]="Buy",Table1[[#This Row],[Number]]*Table1[[#This Row],[Price]]*-1,Table1[[#This Row],[Number]]*Table1[[#This Row],[Price]])</f>
        <v>31483.999999999996</v>
      </c>
      <c r="G248" s="2" t="s">
        <v>9</v>
      </c>
      <c r="H248" s="4">
        <f>H247+Table1[[#This Row],[Amount]]</f>
        <v>-396241</v>
      </c>
      <c r="I248" s="6">
        <f>IF(Table1[[#This Row],[Transaction]]="Buy",Table1[[#This Row],[Number]],IF(Table1[[#This Row],[Transaction]]="Sell",Table1[[#This Row],[Number]]*-1,""))</f>
        <v>-400</v>
      </c>
      <c r="J248" s="5">
        <f>YEAR(Table1[[#This Row],[Date]])</f>
        <v>2012</v>
      </c>
      <c r="K248" s="5">
        <f>MONTH(Table1[[#This Row],[Date]])</f>
        <v>1</v>
      </c>
    </row>
    <row r="249" spans="1:11" x14ac:dyDescent="0.25">
      <c r="A249" s="3">
        <v>40931</v>
      </c>
      <c r="B249" s="2" t="s">
        <v>10</v>
      </c>
      <c r="C249" s="2" t="s">
        <v>14</v>
      </c>
      <c r="D249" s="2">
        <v>1000</v>
      </c>
      <c r="E249" s="4">
        <v>14.4</v>
      </c>
      <c r="F249" s="4">
        <f>IF(Table1[[#This Row],[Transaction]]="Buy",Table1[[#This Row],[Number]]*Table1[[#This Row],[Price]]*-1,Table1[[#This Row],[Number]]*Table1[[#This Row],[Price]])</f>
        <v>-14400</v>
      </c>
      <c r="G249" s="2" t="s">
        <v>9</v>
      </c>
      <c r="H249" s="4">
        <f>H248+Table1[[#This Row],[Amount]]</f>
        <v>-410641</v>
      </c>
      <c r="I249" s="6">
        <f>IF(Table1[[#This Row],[Transaction]]="Buy",Table1[[#This Row],[Number]],IF(Table1[[#This Row],[Transaction]]="Sell",Table1[[#This Row],[Number]]*-1,""))</f>
        <v>1000</v>
      </c>
      <c r="J249" s="5">
        <f>YEAR(Table1[[#This Row],[Date]])</f>
        <v>2012</v>
      </c>
      <c r="K249" s="5">
        <f>MONTH(Table1[[#This Row],[Date]])</f>
        <v>1</v>
      </c>
    </row>
    <row r="250" spans="1:11" x14ac:dyDescent="0.25">
      <c r="A250" s="3">
        <v>40932</v>
      </c>
      <c r="B250" s="2" t="s">
        <v>10</v>
      </c>
      <c r="C250" s="2" t="s">
        <v>20</v>
      </c>
      <c r="D250" s="2">
        <v>400</v>
      </c>
      <c r="E250" s="4">
        <v>60.37</v>
      </c>
      <c r="F250" s="4">
        <f>IF(Table1[[#This Row],[Transaction]]="Buy",Table1[[#This Row],[Number]]*Table1[[#This Row],[Price]]*-1,Table1[[#This Row],[Number]]*Table1[[#This Row],[Price]])</f>
        <v>-24148</v>
      </c>
      <c r="G250" s="2" t="s">
        <v>9</v>
      </c>
      <c r="H250" s="4">
        <f>H249+Table1[[#This Row],[Amount]]</f>
        <v>-434789</v>
      </c>
      <c r="I250" s="6">
        <f>IF(Table1[[#This Row],[Transaction]]="Buy",Table1[[#This Row],[Number]],IF(Table1[[#This Row],[Transaction]]="Sell",Table1[[#This Row],[Number]]*-1,""))</f>
        <v>400</v>
      </c>
      <c r="J250" s="5">
        <f>YEAR(Table1[[#This Row],[Date]])</f>
        <v>2012</v>
      </c>
      <c r="K250" s="5">
        <f>MONTH(Table1[[#This Row],[Date]])</f>
        <v>1</v>
      </c>
    </row>
    <row r="251" spans="1:11" x14ac:dyDescent="0.25">
      <c r="A251" s="3">
        <v>40934</v>
      </c>
      <c r="B251" s="2" t="s">
        <v>11</v>
      </c>
      <c r="C251" s="2" t="s">
        <v>22</v>
      </c>
      <c r="D251" s="2">
        <v>200</v>
      </c>
      <c r="E251" s="4">
        <v>94.05</v>
      </c>
      <c r="F251" s="4">
        <f>IF(Table1[[#This Row],[Transaction]]="Buy",Table1[[#This Row],[Number]]*Table1[[#This Row],[Price]]*-1,Table1[[#This Row],[Number]]*Table1[[#This Row],[Price]])</f>
        <v>18810</v>
      </c>
      <c r="G251" s="2" t="s">
        <v>9</v>
      </c>
      <c r="H251" s="4">
        <f>H250+Table1[[#This Row],[Amount]]</f>
        <v>-415979</v>
      </c>
      <c r="I251" s="6">
        <f>IF(Table1[[#This Row],[Transaction]]="Buy",Table1[[#This Row],[Number]],IF(Table1[[#This Row],[Transaction]]="Sell",Table1[[#This Row],[Number]]*-1,""))</f>
        <v>-200</v>
      </c>
      <c r="J251" s="5">
        <f>YEAR(Table1[[#This Row],[Date]])</f>
        <v>2012</v>
      </c>
      <c r="K251" s="5">
        <f>MONTH(Table1[[#This Row],[Date]])</f>
        <v>1</v>
      </c>
    </row>
    <row r="252" spans="1:11" x14ac:dyDescent="0.25">
      <c r="A252" s="3">
        <v>40936</v>
      </c>
      <c r="B252" s="2" t="s">
        <v>10</v>
      </c>
      <c r="C252" s="2" t="s">
        <v>19</v>
      </c>
      <c r="D252" s="2">
        <v>400</v>
      </c>
      <c r="E252" s="4">
        <v>20.39</v>
      </c>
      <c r="F252" s="4">
        <f>IF(Table1[[#This Row],[Transaction]]="Buy",Table1[[#This Row],[Number]]*Table1[[#This Row],[Price]]*-1,Table1[[#This Row],[Number]]*Table1[[#This Row],[Price]])</f>
        <v>-8156</v>
      </c>
      <c r="G252" s="2" t="s">
        <v>9</v>
      </c>
      <c r="H252" s="4">
        <f>H251+Table1[[#This Row],[Amount]]</f>
        <v>-424135</v>
      </c>
      <c r="I252" s="6">
        <f>IF(Table1[[#This Row],[Transaction]]="Buy",Table1[[#This Row],[Number]],IF(Table1[[#This Row],[Transaction]]="Sell",Table1[[#This Row],[Number]]*-1,""))</f>
        <v>400</v>
      </c>
      <c r="J252" s="5">
        <f>YEAR(Table1[[#This Row],[Date]])</f>
        <v>2012</v>
      </c>
      <c r="K252" s="5">
        <f>MONTH(Table1[[#This Row],[Date]])</f>
        <v>1</v>
      </c>
    </row>
    <row r="253" spans="1:11" x14ac:dyDescent="0.25">
      <c r="A253" s="3">
        <v>40937</v>
      </c>
      <c r="B253" s="2" t="s">
        <v>11</v>
      </c>
      <c r="C253" s="2" t="s">
        <v>14</v>
      </c>
      <c r="D253" s="2">
        <v>100</v>
      </c>
      <c r="E253" s="4">
        <v>5.37</v>
      </c>
      <c r="F253" s="4">
        <f>IF(Table1[[#This Row],[Transaction]]="Buy",Table1[[#This Row],[Number]]*Table1[[#This Row],[Price]]*-1,Table1[[#This Row],[Number]]*Table1[[#This Row],[Price]])</f>
        <v>537</v>
      </c>
      <c r="G253" s="2" t="s">
        <v>9</v>
      </c>
      <c r="H253" s="4">
        <f>H252+Table1[[#This Row],[Amount]]</f>
        <v>-423598</v>
      </c>
      <c r="I253" s="6">
        <f>IF(Table1[[#This Row],[Transaction]]="Buy",Table1[[#This Row],[Number]],IF(Table1[[#This Row],[Transaction]]="Sell",Table1[[#This Row],[Number]]*-1,""))</f>
        <v>-100</v>
      </c>
      <c r="J253" s="5">
        <f>YEAR(Table1[[#This Row],[Date]])</f>
        <v>2012</v>
      </c>
      <c r="K253" s="5">
        <f>MONTH(Table1[[#This Row],[Date]])</f>
        <v>1</v>
      </c>
    </row>
    <row r="254" spans="1:11" x14ac:dyDescent="0.25">
      <c r="A254" s="3">
        <v>40938</v>
      </c>
      <c r="B254" s="2" t="s">
        <v>10</v>
      </c>
      <c r="C254" s="2" t="s">
        <v>19</v>
      </c>
      <c r="D254" s="2">
        <v>500</v>
      </c>
      <c r="E254" s="4">
        <v>56.13</v>
      </c>
      <c r="F254" s="4">
        <f>IF(Table1[[#This Row],[Transaction]]="Buy",Table1[[#This Row],[Number]]*Table1[[#This Row],[Price]]*-1,Table1[[#This Row],[Number]]*Table1[[#This Row],[Price]])</f>
        <v>-28065</v>
      </c>
      <c r="G254" s="2" t="s">
        <v>9</v>
      </c>
      <c r="H254" s="4">
        <f>H253+Table1[[#This Row],[Amount]]</f>
        <v>-451663</v>
      </c>
      <c r="I254" s="6">
        <f>IF(Table1[[#This Row],[Transaction]]="Buy",Table1[[#This Row],[Number]],IF(Table1[[#This Row],[Transaction]]="Sell",Table1[[#This Row],[Number]]*-1,""))</f>
        <v>500</v>
      </c>
      <c r="J254" s="5">
        <f>YEAR(Table1[[#This Row],[Date]])</f>
        <v>2012</v>
      </c>
      <c r="K254" s="5">
        <f>MONTH(Table1[[#This Row],[Date]])</f>
        <v>1</v>
      </c>
    </row>
    <row r="255" spans="1:11" x14ac:dyDescent="0.25">
      <c r="A255" s="3">
        <v>40938</v>
      </c>
      <c r="B255" s="2" t="s">
        <v>10</v>
      </c>
      <c r="C255" s="2" t="s">
        <v>20</v>
      </c>
      <c r="D255" s="2">
        <v>300</v>
      </c>
      <c r="E255" s="4">
        <v>59.2</v>
      </c>
      <c r="F255" s="4">
        <f>IF(Table1[[#This Row],[Transaction]]="Buy",Table1[[#This Row],[Number]]*Table1[[#This Row],[Price]]*-1,Table1[[#This Row],[Number]]*Table1[[#This Row],[Price]])</f>
        <v>-17760</v>
      </c>
      <c r="G255" s="2" t="s">
        <v>9</v>
      </c>
      <c r="H255" s="4">
        <f>H254+Table1[[#This Row],[Amount]]</f>
        <v>-469423</v>
      </c>
      <c r="I255" s="6">
        <f>IF(Table1[[#This Row],[Transaction]]="Buy",Table1[[#This Row],[Number]],IF(Table1[[#This Row],[Transaction]]="Sell",Table1[[#This Row],[Number]]*-1,""))</f>
        <v>300</v>
      </c>
      <c r="J255" s="5">
        <f>YEAR(Table1[[#This Row],[Date]])</f>
        <v>2012</v>
      </c>
      <c r="K255" s="5">
        <f>MONTH(Table1[[#This Row],[Date]])</f>
        <v>1</v>
      </c>
    </row>
    <row r="256" spans="1:11" x14ac:dyDescent="0.25">
      <c r="A256" s="3">
        <v>40938</v>
      </c>
      <c r="B256" s="2" t="s">
        <v>10</v>
      </c>
      <c r="C256" s="2" t="s">
        <v>12</v>
      </c>
      <c r="D256" s="2">
        <v>500</v>
      </c>
      <c r="E256" s="4">
        <v>76.12</v>
      </c>
      <c r="F256" s="4">
        <f>IF(Table1[[#This Row],[Transaction]]="Buy",Table1[[#This Row],[Number]]*Table1[[#This Row],[Price]]*-1,Table1[[#This Row],[Number]]*Table1[[#This Row],[Price]])</f>
        <v>-38060</v>
      </c>
      <c r="G256" s="2" t="s">
        <v>9</v>
      </c>
      <c r="H256" s="4">
        <f>H255+Table1[[#This Row],[Amount]]</f>
        <v>-507483</v>
      </c>
      <c r="I256" s="6">
        <f>IF(Table1[[#This Row],[Transaction]]="Buy",Table1[[#This Row],[Number]],IF(Table1[[#This Row],[Transaction]]="Sell",Table1[[#This Row],[Number]]*-1,""))</f>
        <v>500</v>
      </c>
      <c r="J256" s="5">
        <f>YEAR(Table1[[#This Row],[Date]])</f>
        <v>2012</v>
      </c>
      <c r="K256" s="5">
        <f>MONTH(Table1[[#This Row],[Date]])</f>
        <v>1</v>
      </c>
    </row>
    <row r="257" spans="1:11" x14ac:dyDescent="0.25">
      <c r="A257" s="3">
        <v>40939</v>
      </c>
      <c r="B257" s="2" t="s">
        <v>10</v>
      </c>
      <c r="C257" s="2" t="s">
        <v>19</v>
      </c>
      <c r="D257" s="2">
        <v>600</v>
      </c>
      <c r="E257" s="4">
        <v>56.04</v>
      </c>
      <c r="F257" s="4">
        <f>IF(Table1[[#This Row],[Transaction]]="Buy",Table1[[#This Row],[Number]]*Table1[[#This Row],[Price]]*-1,Table1[[#This Row],[Number]]*Table1[[#This Row],[Price]])</f>
        <v>-33624</v>
      </c>
      <c r="G257" s="2" t="s">
        <v>9</v>
      </c>
      <c r="H257" s="4">
        <f>H256+Table1[[#This Row],[Amount]]</f>
        <v>-541107</v>
      </c>
      <c r="I257" s="6">
        <f>IF(Table1[[#This Row],[Transaction]]="Buy",Table1[[#This Row],[Number]],IF(Table1[[#This Row],[Transaction]]="Sell",Table1[[#This Row],[Number]]*-1,""))</f>
        <v>600</v>
      </c>
      <c r="J257" s="5">
        <f>YEAR(Table1[[#This Row],[Date]])</f>
        <v>2012</v>
      </c>
      <c r="K257" s="5">
        <f>MONTH(Table1[[#This Row],[Date]])</f>
        <v>1</v>
      </c>
    </row>
    <row r="258" spans="1:11" x14ac:dyDescent="0.25">
      <c r="A258" s="3">
        <v>40942</v>
      </c>
      <c r="B258" s="2" t="s">
        <v>10</v>
      </c>
      <c r="C258" s="2" t="s">
        <v>16</v>
      </c>
      <c r="D258" s="2">
        <v>600</v>
      </c>
      <c r="E258" s="4">
        <v>48.37</v>
      </c>
      <c r="F258" s="4">
        <f>IF(Table1[[#This Row],[Transaction]]="Buy",Table1[[#This Row],[Number]]*Table1[[#This Row],[Price]]*-1,Table1[[#This Row],[Number]]*Table1[[#This Row],[Price]])</f>
        <v>-29022</v>
      </c>
      <c r="G258" s="2" t="s">
        <v>9</v>
      </c>
      <c r="H258" s="4">
        <f>H257+Table1[[#This Row],[Amount]]</f>
        <v>-570129</v>
      </c>
      <c r="I258" s="6">
        <f>IF(Table1[[#This Row],[Transaction]]="Buy",Table1[[#This Row],[Number]],IF(Table1[[#This Row],[Transaction]]="Sell",Table1[[#This Row],[Number]]*-1,""))</f>
        <v>600</v>
      </c>
      <c r="J258" s="5">
        <f>YEAR(Table1[[#This Row],[Date]])</f>
        <v>2012</v>
      </c>
      <c r="K258" s="5">
        <f>MONTH(Table1[[#This Row],[Date]])</f>
        <v>2</v>
      </c>
    </row>
    <row r="259" spans="1:11" x14ac:dyDescent="0.25">
      <c r="A259" s="3">
        <v>40943</v>
      </c>
      <c r="B259" s="2" t="s">
        <v>11</v>
      </c>
      <c r="C259" s="2" t="s">
        <v>15</v>
      </c>
      <c r="D259" s="2">
        <v>1100</v>
      </c>
      <c r="E259" s="4">
        <v>84.1</v>
      </c>
      <c r="F259" s="4">
        <f>IF(Table1[[#This Row],[Transaction]]="Buy",Table1[[#This Row],[Number]]*Table1[[#This Row],[Price]]*-1,Table1[[#This Row],[Number]]*Table1[[#This Row],[Price]])</f>
        <v>92510</v>
      </c>
      <c r="G259" s="2" t="s">
        <v>9</v>
      </c>
      <c r="H259" s="4">
        <f>H258+Table1[[#This Row],[Amount]]</f>
        <v>-477619</v>
      </c>
      <c r="I259" s="6">
        <f>IF(Table1[[#This Row],[Transaction]]="Buy",Table1[[#This Row],[Number]],IF(Table1[[#This Row],[Transaction]]="Sell",Table1[[#This Row],[Number]]*-1,""))</f>
        <v>-1100</v>
      </c>
      <c r="J259" s="5">
        <f>YEAR(Table1[[#This Row],[Date]])</f>
        <v>2012</v>
      </c>
      <c r="K259" s="5">
        <f>MONTH(Table1[[#This Row],[Date]])</f>
        <v>2</v>
      </c>
    </row>
    <row r="260" spans="1:11" x14ac:dyDescent="0.25">
      <c r="A260" s="3">
        <v>40946</v>
      </c>
      <c r="B260" s="2" t="s">
        <v>11</v>
      </c>
      <c r="C260" s="2" t="s">
        <v>13</v>
      </c>
      <c r="D260" s="2">
        <v>400</v>
      </c>
      <c r="E260" s="4">
        <v>80.55</v>
      </c>
      <c r="F260" s="4">
        <f>IF(Table1[[#This Row],[Transaction]]="Buy",Table1[[#This Row],[Number]]*Table1[[#This Row],[Price]]*-1,Table1[[#This Row],[Number]]*Table1[[#This Row],[Price]])</f>
        <v>32220</v>
      </c>
      <c r="G260" s="2" t="s">
        <v>9</v>
      </c>
      <c r="H260" s="4">
        <f>H259+Table1[[#This Row],[Amount]]</f>
        <v>-445399</v>
      </c>
      <c r="I260" s="6">
        <f>IF(Table1[[#This Row],[Transaction]]="Buy",Table1[[#This Row],[Number]],IF(Table1[[#This Row],[Transaction]]="Sell",Table1[[#This Row],[Number]]*-1,""))</f>
        <v>-400</v>
      </c>
      <c r="J260" s="5">
        <f>YEAR(Table1[[#This Row],[Date]])</f>
        <v>2012</v>
      </c>
      <c r="K260" s="5">
        <f>MONTH(Table1[[#This Row],[Date]])</f>
        <v>2</v>
      </c>
    </row>
    <row r="261" spans="1:11" x14ac:dyDescent="0.25">
      <c r="A261" s="3">
        <v>40949</v>
      </c>
      <c r="B261" s="2" t="s">
        <v>11</v>
      </c>
      <c r="C261" s="2" t="s">
        <v>22</v>
      </c>
      <c r="D261" s="2">
        <v>1100</v>
      </c>
      <c r="E261" s="4">
        <v>85.13</v>
      </c>
      <c r="F261" s="4">
        <f>IF(Table1[[#This Row],[Transaction]]="Buy",Table1[[#This Row],[Number]]*Table1[[#This Row],[Price]]*-1,Table1[[#This Row],[Number]]*Table1[[#This Row],[Price]])</f>
        <v>93643</v>
      </c>
      <c r="G261" s="2" t="s">
        <v>9</v>
      </c>
      <c r="H261" s="4">
        <f>H260+Table1[[#This Row],[Amount]]</f>
        <v>-351756</v>
      </c>
      <c r="I261" s="6">
        <f>IF(Table1[[#This Row],[Transaction]]="Buy",Table1[[#This Row],[Number]],IF(Table1[[#This Row],[Transaction]]="Sell",Table1[[#This Row],[Number]]*-1,""))</f>
        <v>-1100</v>
      </c>
      <c r="J261" s="5">
        <f>YEAR(Table1[[#This Row],[Date]])</f>
        <v>2012</v>
      </c>
      <c r="K261" s="5">
        <f>MONTH(Table1[[#This Row],[Date]])</f>
        <v>2</v>
      </c>
    </row>
    <row r="262" spans="1:11" x14ac:dyDescent="0.25">
      <c r="A262" s="3">
        <v>40951</v>
      </c>
      <c r="B262" s="2" t="s">
        <v>10</v>
      </c>
      <c r="C262" s="2" t="s">
        <v>18</v>
      </c>
      <c r="D262" s="2">
        <v>300</v>
      </c>
      <c r="E262" s="4">
        <v>42.23</v>
      </c>
      <c r="F262" s="4">
        <f>IF(Table1[[#This Row],[Transaction]]="Buy",Table1[[#This Row],[Number]]*Table1[[#This Row],[Price]]*-1,Table1[[#This Row],[Number]]*Table1[[#This Row],[Price]])</f>
        <v>-12668.999999999998</v>
      </c>
      <c r="G262" s="2" t="s">
        <v>9</v>
      </c>
      <c r="H262" s="4">
        <f>H261+Table1[[#This Row],[Amount]]</f>
        <v>-364425</v>
      </c>
      <c r="I262" s="6">
        <f>IF(Table1[[#This Row],[Transaction]]="Buy",Table1[[#This Row],[Number]],IF(Table1[[#This Row],[Transaction]]="Sell",Table1[[#This Row],[Number]]*-1,""))</f>
        <v>300</v>
      </c>
      <c r="J262" s="5">
        <f>YEAR(Table1[[#This Row],[Date]])</f>
        <v>2012</v>
      </c>
      <c r="K262" s="5">
        <f>MONTH(Table1[[#This Row],[Date]])</f>
        <v>2</v>
      </c>
    </row>
    <row r="263" spans="1:11" x14ac:dyDescent="0.25">
      <c r="A263" s="3">
        <v>40951</v>
      </c>
      <c r="B263" s="2" t="s">
        <v>11</v>
      </c>
      <c r="C263" s="2" t="s">
        <v>21</v>
      </c>
      <c r="D263" s="2">
        <v>900</v>
      </c>
      <c r="E263" s="4">
        <v>22.31</v>
      </c>
      <c r="F263" s="4">
        <f>IF(Table1[[#This Row],[Transaction]]="Buy",Table1[[#This Row],[Number]]*Table1[[#This Row],[Price]]*-1,Table1[[#This Row],[Number]]*Table1[[#This Row],[Price]])</f>
        <v>20079</v>
      </c>
      <c r="G263" s="2" t="s">
        <v>9</v>
      </c>
      <c r="H263" s="4">
        <f>H262+Table1[[#This Row],[Amount]]</f>
        <v>-344346</v>
      </c>
      <c r="I263" s="6">
        <f>IF(Table1[[#This Row],[Transaction]]="Buy",Table1[[#This Row],[Number]],IF(Table1[[#This Row],[Transaction]]="Sell",Table1[[#This Row],[Number]]*-1,""))</f>
        <v>-900</v>
      </c>
      <c r="J263" s="5">
        <f>YEAR(Table1[[#This Row],[Date]])</f>
        <v>2012</v>
      </c>
      <c r="K263" s="5">
        <f>MONTH(Table1[[#This Row],[Date]])</f>
        <v>2</v>
      </c>
    </row>
    <row r="264" spans="1:11" x14ac:dyDescent="0.25">
      <c r="A264" s="3">
        <v>40954</v>
      </c>
      <c r="B264" s="2" t="s">
        <v>11</v>
      </c>
      <c r="C264" s="2" t="s">
        <v>13</v>
      </c>
      <c r="D264" s="2">
        <v>700</v>
      </c>
      <c r="E264" s="4">
        <v>10.14</v>
      </c>
      <c r="F264" s="4">
        <f>IF(Table1[[#This Row],[Transaction]]="Buy",Table1[[#This Row],[Number]]*Table1[[#This Row],[Price]]*-1,Table1[[#This Row],[Number]]*Table1[[#This Row],[Price]])</f>
        <v>7098</v>
      </c>
      <c r="G264" s="2" t="s">
        <v>9</v>
      </c>
      <c r="H264" s="4">
        <f>H263+Table1[[#This Row],[Amount]]</f>
        <v>-337248</v>
      </c>
      <c r="I264" s="6">
        <f>IF(Table1[[#This Row],[Transaction]]="Buy",Table1[[#This Row],[Number]],IF(Table1[[#This Row],[Transaction]]="Sell",Table1[[#This Row],[Number]]*-1,""))</f>
        <v>-700</v>
      </c>
      <c r="J264" s="5">
        <f>YEAR(Table1[[#This Row],[Date]])</f>
        <v>2012</v>
      </c>
      <c r="K264" s="5">
        <f>MONTH(Table1[[#This Row],[Date]])</f>
        <v>2</v>
      </c>
    </row>
    <row r="265" spans="1:11" x14ac:dyDescent="0.25">
      <c r="A265" s="3">
        <v>40955</v>
      </c>
      <c r="B265" s="2" t="s">
        <v>10</v>
      </c>
      <c r="C265" s="2" t="s">
        <v>17</v>
      </c>
      <c r="D265" s="2">
        <v>900</v>
      </c>
      <c r="E265" s="4">
        <v>83.95</v>
      </c>
      <c r="F265" s="4">
        <f>IF(Table1[[#This Row],[Transaction]]="Buy",Table1[[#This Row],[Number]]*Table1[[#This Row],[Price]]*-1,Table1[[#This Row],[Number]]*Table1[[#This Row],[Price]])</f>
        <v>-75555</v>
      </c>
      <c r="G265" s="2" t="s">
        <v>9</v>
      </c>
      <c r="H265" s="4">
        <f>H264+Table1[[#This Row],[Amount]]</f>
        <v>-412803</v>
      </c>
      <c r="I265" s="6">
        <f>IF(Table1[[#This Row],[Transaction]]="Buy",Table1[[#This Row],[Number]],IF(Table1[[#This Row],[Transaction]]="Sell",Table1[[#This Row],[Number]]*-1,""))</f>
        <v>900</v>
      </c>
      <c r="J265" s="5">
        <f>YEAR(Table1[[#This Row],[Date]])</f>
        <v>2012</v>
      </c>
      <c r="K265" s="5">
        <f>MONTH(Table1[[#This Row],[Date]])</f>
        <v>2</v>
      </c>
    </row>
    <row r="266" spans="1:11" x14ac:dyDescent="0.25">
      <c r="A266" s="3">
        <v>40958</v>
      </c>
      <c r="B266" s="2" t="s">
        <v>11</v>
      </c>
      <c r="C266" s="2" t="s">
        <v>24</v>
      </c>
      <c r="D266" s="2">
        <v>200</v>
      </c>
      <c r="E266" s="4">
        <v>11.88</v>
      </c>
      <c r="F266" s="4">
        <f>IF(Table1[[#This Row],[Transaction]]="Buy",Table1[[#This Row],[Number]]*Table1[[#This Row],[Price]]*-1,Table1[[#This Row],[Number]]*Table1[[#This Row],[Price]])</f>
        <v>2376</v>
      </c>
      <c r="G266" s="2" t="s">
        <v>9</v>
      </c>
      <c r="H266" s="4">
        <f>H265+Table1[[#This Row],[Amount]]</f>
        <v>-410427</v>
      </c>
      <c r="I266" s="6">
        <f>IF(Table1[[#This Row],[Transaction]]="Buy",Table1[[#This Row],[Number]],IF(Table1[[#This Row],[Transaction]]="Sell",Table1[[#This Row],[Number]]*-1,""))</f>
        <v>-200</v>
      </c>
      <c r="J266" s="5">
        <f>YEAR(Table1[[#This Row],[Date]])</f>
        <v>2012</v>
      </c>
      <c r="K266" s="5">
        <f>MONTH(Table1[[#This Row],[Date]])</f>
        <v>2</v>
      </c>
    </row>
    <row r="267" spans="1:11" x14ac:dyDescent="0.25">
      <c r="A267" s="3">
        <v>40959</v>
      </c>
      <c r="B267" s="2" t="s">
        <v>10</v>
      </c>
      <c r="C267" s="2" t="s">
        <v>18</v>
      </c>
      <c r="D267" s="2">
        <v>800</v>
      </c>
      <c r="E267" s="4">
        <v>39.1</v>
      </c>
      <c r="F267" s="4">
        <f>IF(Table1[[#This Row],[Transaction]]="Buy",Table1[[#This Row],[Number]]*Table1[[#This Row],[Price]]*-1,Table1[[#This Row],[Number]]*Table1[[#This Row],[Price]])</f>
        <v>-31280</v>
      </c>
      <c r="G267" s="2" t="s">
        <v>9</v>
      </c>
      <c r="H267" s="4">
        <f>H266+Table1[[#This Row],[Amount]]</f>
        <v>-441707</v>
      </c>
      <c r="I267" s="6">
        <f>IF(Table1[[#This Row],[Transaction]]="Buy",Table1[[#This Row],[Number]],IF(Table1[[#This Row],[Transaction]]="Sell",Table1[[#This Row],[Number]]*-1,""))</f>
        <v>800</v>
      </c>
      <c r="J267" s="5">
        <f>YEAR(Table1[[#This Row],[Date]])</f>
        <v>2012</v>
      </c>
      <c r="K267" s="5">
        <f>MONTH(Table1[[#This Row],[Date]])</f>
        <v>2</v>
      </c>
    </row>
    <row r="268" spans="1:11" x14ac:dyDescent="0.25">
      <c r="A268" s="3">
        <v>40959</v>
      </c>
      <c r="B268" s="2" t="s">
        <v>10</v>
      </c>
      <c r="C268" s="2" t="s">
        <v>21</v>
      </c>
      <c r="D268" s="2">
        <v>600</v>
      </c>
      <c r="E268" s="4">
        <v>66.180000000000007</v>
      </c>
      <c r="F268" s="4">
        <f>IF(Table1[[#This Row],[Transaction]]="Buy",Table1[[#This Row],[Number]]*Table1[[#This Row],[Price]]*-1,Table1[[#This Row],[Number]]*Table1[[#This Row],[Price]])</f>
        <v>-39708.000000000007</v>
      </c>
      <c r="G268" s="2" t="s">
        <v>9</v>
      </c>
      <c r="H268" s="4">
        <f>H267+Table1[[#This Row],[Amount]]</f>
        <v>-481415</v>
      </c>
      <c r="I268" s="6">
        <f>IF(Table1[[#This Row],[Transaction]]="Buy",Table1[[#This Row],[Number]],IF(Table1[[#This Row],[Transaction]]="Sell",Table1[[#This Row],[Number]]*-1,""))</f>
        <v>600</v>
      </c>
      <c r="J268" s="5">
        <f>YEAR(Table1[[#This Row],[Date]])</f>
        <v>2012</v>
      </c>
      <c r="K268" s="5">
        <f>MONTH(Table1[[#This Row],[Date]])</f>
        <v>2</v>
      </c>
    </row>
    <row r="269" spans="1:11" x14ac:dyDescent="0.25">
      <c r="A269" s="3">
        <v>40960</v>
      </c>
      <c r="B269" s="2" t="s">
        <v>10</v>
      </c>
      <c r="C269" s="2" t="s">
        <v>23</v>
      </c>
      <c r="D269" s="2">
        <v>700</v>
      </c>
      <c r="E269" s="4">
        <v>68.75</v>
      </c>
      <c r="F269" s="4">
        <f>IF(Table1[[#This Row],[Transaction]]="Buy",Table1[[#This Row],[Number]]*Table1[[#This Row],[Price]]*-1,Table1[[#This Row],[Number]]*Table1[[#This Row],[Price]])</f>
        <v>-48125</v>
      </c>
      <c r="G269" s="2" t="s">
        <v>9</v>
      </c>
      <c r="H269" s="4">
        <f>H268+Table1[[#This Row],[Amount]]</f>
        <v>-529540</v>
      </c>
      <c r="I269" s="6">
        <f>IF(Table1[[#This Row],[Transaction]]="Buy",Table1[[#This Row],[Number]],IF(Table1[[#This Row],[Transaction]]="Sell",Table1[[#This Row],[Number]]*-1,""))</f>
        <v>700</v>
      </c>
      <c r="J269" s="5">
        <f>YEAR(Table1[[#This Row],[Date]])</f>
        <v>2012</v>
      </c>
      <c r="K269" s="5">
        <f>MONTH(Table1[[#This Row],[Date]])</f>
        <v>2</v>
      </c>
    </row>
    <row r="270" spans="1:11" x14ac:dyDescent="0.25">
      <c r="A270" s="3">
        <v>40960</v>
      </c>
      <c r="B270" s="2" t="s">
        <v>10</v>
      </c>
      <c r="C270" s="2" t="s">
        <v>16</v>
      </c>
      <c r="D270" s="2">
        <v>300</v>
      </c>
      <c r="E270" s="4">
        <v>10.42</v>
      </c>
      <c r="F270" s="4">
        <f>IF(Table1[[#This Row],[Transaction]]="Buy",Table1[[#This Row],[Number]]*Table1[[#This Row],[Price]]*-1,Table1[[#This Row],[Number]]*Table1[[#This Row],[Price]])</f>
        <v>-3126</v>
      </c>
      <c r="G270" s="2" t="s">
        <v>9</v>
      </c>
      <c r="H270" s="4">
        <f>H269+Table1[[#This Row],[Amount]]</f>
        <v>-532666</v>
      </c>
      <c r="I270" s="6">
        <f>IF(Table1[[#This Row],[Transaction]]="Buy",Table1[[#This Row],[Number]],IF(Table1[[#This Row],[Transaction]]="Sell",Table1[[#This Row],[Number]]*-1,""))</f>
        <v>300</v>
      </c>
      <c r="J270" s="5">
        <f>YEAR(Table1[[#This Row],[Date]])</f>
        <v>2012</v>
      </c>
      <c r="K270" s="5">
        <f>MONTH(Table1[[#This Row],[Date]])</f>
        <v>2</v>
      </c>
    </row>
    <row r="271" spans="1:11" x14ac:dyDescent="0.25">
      <c r="A271" s="3">
        <v>40960</v>
      </c>
      <c r="B271" s="2" t="s">
        <v>11</v>
      </c>
      <c r="C271" s="2" t="s">
        <v>22</v>
      </c>
      <c r="D271" s="2">
        <v>100</v>
      </c>
      <c r="E271" s="4">
        <v>16.38</v>
      </c>
      <c r="F271" s="4">
        <f>IF(Table1[[#This Row],[Transaction]]="Buy",Table1[[#This Row],[Number]]*Table1[[#This Row],[Price]]*-1,Table1[[#This Row],[Number]]*Table1[[#This Row],[Price]])</f>
        <v>1638</v>
      </c>
      <c r="G271" s="2" t="s">
        <v>9</v>
      </c>
      <c r="H271" s="4">
        <f>H270+Table1[[#This Row],[Amount]]</f>
        <v>-531028</v>
      </c>
      <c r="I271" s="6">
        <f>IF(Table1[[#This Row],[Transaction]]="Buy",Table1[[#This Row],[Number]],IF(Table1[[#This Row],[Transaction]]="Sell",Table1[[#This Row],[Number]]*-1,""))</f>
        <v>-100</v>
      </c>
      <c r="J271" s="5">
        <f>YEAR(Table1[[#This Row],[Date]])</f>
        <v>2012</v>
      </c>
      <c r="K271" s="5">
        <f>MONTH(Table1[[#This Row],[Date]])</f>
        <v>2</v>
      </c>
    </row>
    <row r="272" spans="1:11" x14ac:dyDescent="0.25">
      <c r="A272" s="3">
        <v>40960</v>
      </c>
      <c r="B272" s="2" t="s">
        <v>11</v>
      </c>
      <c r="C272" s="2" t="s">
        <v>14</v>
      </c>
      <c r="D272" s="2">
        <v>600</v>
      </c>
      <c r="E272" s="4">
        <v>37.74</v>
      </c>
      <c r="F272" s="4">
        <f>IF(Table1[[#This Row],[Transaction]]="Buy",Table1[[#This Row],[Number]]*Table1[[#This Row],[Price]]*-1,Table1[[#This Row],[Number]]*Table1[[#This Row],[Price]])</f>
        <v>22644</v>
      </c>
      <c r="G272" s="2" t="s">
        <v>9</v>
      </c>
      <c r="H272" s="4">
        <f>H271+Table1[[#This Row],[Amount]]</f>
        <v>-508384</v>
      </c>
      <c r="I272" s="6">
        <f>IF(Table1[[#This Row],[Transaction]]="Buy",Table1[[#This Row],[Number]],IF(Table1[[#This Row],[Transaction]]="Sell",Table1[[#This Row],[Number]]*-1,""))</f>
        <v>-600</v>
      </c>
      <c r="J272" s="5">
        <f>YEAR(Table1[[#This Row],[Date]])</f>
        <v>2012</v>
      </c>
      <c r="K272" s="5">
        <f>MONTH(Table1[[#This Row],[Date]])</f>
        <v>2</v>
      </c>
    </row>
    <row r="273" spans="1:11" x14ac:dyDescent="0.25">
      <c r="A273" s="3">
        <v>40961</v>
      </c>
      <c r="B273" s="2" t="s">
        <v>10</v>
      </c>
      <c r="C273" s="2" t="s">
        <v>17</v>
      </c>
      <c r="D273" s="2">
        <v>200</v>
      </c>
      <c r="E273" s="4">
        <v>52.55</v>
      </c>
      <c r="F273" s="4">
        <f>IF(Table1[[#This Row],[Transaction]]="Buy",Table1[[#This Row],[Number]]*Table1[[#This Row],[Price]]*-1,Table1[[#This Row],[Number]]*Table1[[#This Row],[Price]])</f>
        <v>-10510</v>
      </c>
      <c r="G273" s="2" t="s">
        <v>9</v>
      </c>
      <c r="H273" s="4">
        <f>H272+Table1[[#This Row],[Amount]]</f>
        <v>-518894</v>
      </c>
      <c r="I273" s="6">
        <f>IF(Table1[[#This Row],[Transaction]]="Buy",Table1[[#This Row],[Number]],IF(Table1[[#This Row],[Transaction]]="Sell",Table1[[#This Row],[Number]]*-1,""))</f>
        <v>200</v>
      </c>
      <c r="J273" s="5">
        <f>YEAR(Table1[[#This Row],[Date]])</f>
        <v>2012</v>
      </c>
      <c r="K273" s="5">
        <f>MONTH(Table1[[#This Row],[Date]])</f>
        <v>2</v>
      </c>
    </row>
    <row r="274" spans="1:11" x14ac:dyDescent="0.25">
      <c r="A274" s="3">
        <v>40962</v>
      </c>
      <c r="B274" s="2" t="s">
        <v>11</v>
      </c>
      <c r="C274" s="2" t="s">
        <v>18</v>
      </c>
      <c r="D274" s="2">
        <v>300</v>
      </c>
      <c r="E274" s="4">
        <v>12.66</v>
      </c>
      <c r="F274" s="4">
        <f>IF(Table1[[#This Row],[Transaction]]="Buy",Table1[[#This Row],[Number]]*Table1[[#This Row],[Price]]*-1,Table1[[#This Row],[Number]]*Table1[[#This Row],[Price]])</f>
        <v>3798</v>
      </c>
      <c r="G274" s="2" t="s">
        <v>9</v>
      </c>
      <c r="H274" s="4">
        <f>H273+Table1[[#This Row],[Amount]]</f>
        <v>-515096</v>
      </c>
      <c r="I274" s="6">
        <f>IF(Table1[[#This Row],[Transaction]]="Buy",Table1[[#This Row],[Number]],IF(Table1[[#This Row],[Transaction]]="Sell",Table1[[#This Row],[Number]]*-1,""))</f>
        <v>-300</v>
      </c>
      <c r="J274" s="5">
        <f>YEAR(Table1[[#This Row],[Date]])</f>
        <v>2012</v>
      </c>
      <c r="K274" s="5">
        <f>MONTH(Table1[[#This Row],[Date]])</f>
        <v>2</v>
      </c>
    </row>
    <row r="275" spans="1:11" x14ac:dyDescent="0.25">
      <c r="A275" s="3">
        <v>40962</v>
      </c>
      <c r="B275" s="2" t="s">
        <v>11</v>
      </c>
      <c r="C275" s="2" t="s">
        <v>17</v>
      </c>
      <c r="D275" s="2">
        <v>500</v>
      </c>
      <c r="E275" s="4">
        <v>0.13</v>
      </c>
      <c r="F275" s="4">
        <f>IF(Table1[[#This Row],[Transaction]]="Buy",Table1[[#This Row],[Number]]*Table1[[#This Row],[Price]]*-1,Table1[[#This Row],[Number]]*Table1[[#This Row],[Price]])</f>
        <v>65</v>
      </c>
      <c r="G275" s="2" t="s">
        <v>9</v>
      </c>
      <c r="H275" s="4">
        <f>H274+Table1[[#This Row],[Amount]]</f>
        <v>-515031</v>
      </c>
      <c r="I275" s="6">
        <f>IF(Table1[[#This Row],[Transaction]]="Buy",Table1[[#This Row],[Number]],IF(Table1[[#This Row],[Transaction]]="Sell",Table1[[#This Row],[Number]]*-1,""))</f>
        <v>-500</v>
      </c>
      <c r="J275" s="5">
        <f>YEAR(Table1[[#This Row],[Date]])</f>
        <v>2012</v>
      </c>
      <c r="K275" s="5">
        <f>MONTH(Table1[[#This Row],[Date]])</f>
        <v>2</v>
      </c>
    </row>
    <row r="276" spans="1:11" x14ac:dyDescent="0.25">
      <c r="A276" s="3">
        <v>40964</v>
      </c>
      <c r="B276" s="2" t="s">
        <v>11</v>
      </c>
      <c r="C276" s="2" t="s">
        <v>21</v>
      </c>
      <c r="D276" s="2">
        <v>900</v>
      </c>
      <c r="E276" s="4">
        <v>31.66</v>
      </c>
      <c r="F276" s="4">
        <f>IF(Table1[[#This Row],[Transaction]]="Buy",Table1[[#This Row],[Number]]*Table1[[#This Row],[Price]]*-1,Table1[[#This Row],[Number]]*Table1[[#This Row],[Price]])</f>
        <v>28494</v>
      </c>
      <c r="G276" s="2" t="s">
        <v>9</v>
      </c>
      <c r="H276" s="4">
        <f>H275+Table1[[#This Row],[Amount]]</f>
        <v>-486537</v>
      </c>
      <c r="I276" s="6">
        <f>IF(Table1[[#This Row],[Transaction]]="Buy",Table1[[#This Row],[Number]],IF(Table1[[#This Row],[Transaction]]="Sell",Table1[[#This Row],[Number]]*-1,""))</f>
        <v>-900</v>
      </c>
      <c r="J276" s="5">
        <f>YEAR(Table1[[#This Row],[Date]])</f>
        <v>2012</v>
      </c>
      <c r="K276" s="5">
        <f>MONTH(Table1[[#This Row],[Date]])</f>
        <v>2</v>
      </c>
    </row>
    <row r="277" spans="1:11" x14ac:dyDescent="0.25">
      <c r="A277" s="3">
        <v>40967</v>
      </c>
      <c r="B277" s="2" t="s">
        <v>10</v>
      </c>
      <c r="C277" s="2" t="s">
        <v>23</v>
      </c>
      <c r="D277" s="2">
        <v>800</v>
      </c>
      <c r="E277" s="4">
        <v>24.58</v>
      </c>
      <c r="F277" s="4">
        <f>IF(Table1[[#This Row],[Transaction]]="Buy",Table1[[#This Row],[Number]]*Table1[[#This Row],[Price]]*-1,Table1[[#This Row],[Number]]*Table1[[#This Row],[Price]])</f>
        <v>-19664</v>
      </c>
      <c r="G277" s="2" t="s">
        <v>9</v>
      </c>
      <c r="H277" s="4">
        <f>H276+Table1[[#This Row],[Amount]]</f>
        <v>-506201</v>
      </c>
      <c r="I277" s="6">
        <f>IF(Table1[[#This Row],[Transaction]]="Buy",Table1[[#This Row],[Number]],IF(Table1[[#This Row],[Transaction]]="Sell",Table1[[#This Row],[Number]]*-1,""))</f>
        <v>800</v>
      </c>
      <c r="J277" s="5">
        <f>YEAR(Table1[[#This Row],[Date]])</f>
        <v>2012</v>
      </c>
      <c r="K277" s="5">
        <f>MONTH(Table1[[#This Row],[Date]])</f>
        <v>2</v>
      </c>
    </row>
    <row r="278" spans="1:11" x14ac:dyDescent="0.25">
      <c r="A278" s="3">
        <v>40969</v>
      </c>
      <c r="B278" s="2" t="s">
        <v>11</v>
      </c>
      <c r="C278" s="2" t="s">
        <v>22</v>
      </c>
      <c r="D278" s="2">
        <v>300</v>
      </c>
      <c r="E278" s="4">
        <v>54.37</v>
      </c>
      <c r="F278" s="4">
        <f>IF(Table1[[#This Row],[Transaction]]="Buy",Table1[[#This Row],[Number]]*Table1[[#This Row],[Price]]*-1,Table1[[#This Row],[Number]]*Table1[[#This Row],[Price]])</f>
        <v>16311</v>
      </c>
      <c r="G278" s="2" t="s">
        <v>9</v>
      </c>
      <c r="H278" s="4">
        <f>H277+Table1[[#This Row],[Amount]]</f>
        <v>-489890</v>
      </c>
      <c r="I278" s="6">
        <f>IF(Table1[[#This Row],[Transaction]]="Buy",Table1[[#This Row],[Number]],IF(Table1[[#This Row],[Transaction]]="Sell",Table1[[#This Row],[Number]]*-1,""))</f>
        <v>-300</v>
      </c>
      <c r="J278" s="5">
        <f>YEAR(Table1[[#This Row],[Date]])</f>
        <v>2012</v>
      </c>
      <c r="K278" s="5">
        <f>MONTH(Table1[[#This Row],[Date]])</f>
        <v>3</v>
      </c>
    </row>
    <row r="279" spans="1:11" x14ac:dyDescent="0.25">
      <c r="A279" s="3">
        <v>40971</v>
      </c>
      <c r="B279" s="2" t="s">
        <v>11</v>
      </c>
      <c r="C279" s="2" t="s">
        <v>16</v>
      </c>
      <c r="D279" s="2">
        <v>300</v>
      </c>
      <c r="E279" s="4">
        <v>88.69</v>
      </c>
      <c r="F279" s="4">
        <f>IF(Table1[[#This Row],[Transaction]]="Buy",Table1[[#This Row],[Number]]*Table1[[#This Row],[Price]]*-1,Table1[[#This Row],[Number]]*Table1[[#This Row],[Price]])</f>
        <v>26607</v>
      </c>
      <c r="G279" s="2" t="s">
        <v>9</v>
      </c>
      <c r="H279" s="4">
        <f>H278+Table1[[#This Row],[Amount]]</f>
        <v>-463283</v>
      </c>
      <c r="I279" s="6">
        <f>IF(Table1[[#This Row],[Transaction]]="Buy",Table1[[#This Row],[Number]],IF(Table1[[#This Row],[Transaction]]="Sell",Table1[[#This Row],[Number]]*-1,""))</f>
        <v>-300</v>
      </c>
      <c r="J279" s="5">
        <f>YEAR(Table1[[#This Row],[Date]])</f>
        <v>2012</v>
      </c>
      <c r="K279" s="5">
        <f>MONTH(Table1[[#This Row],[Date]])</f>
        <v>3</v>
      </c>
    </row>
    <row r="280" spans="1:11" x14ac:dyDescent="0.25">
      <c r="A280" s="3">
        <v>40974</v>
      </c>
      <c r="B280" s="2" t="s">
        <v>11</v>
      </c>
      <c r="C280" s="2" t="s">
        <v>22</v>
      </c>
      <c r="D280" s="2">
        <v>100</v>
      </c>
      <c r="E280" s="4">
        <v>86.75</v>
      </c>
      <c r="F280" s="4">
        <f>IF(Table1[[#This Row],[Transaction]]="Buy",Table1[[#This Row],[Number]]*Table1[[#This Row],[Price]]*-1,Table1[[#This Row],[Number]]*Table1[[#This Row],[Price]])</f>
        <v>8675</v>
      </c>
      <c r="G280" s="2" t="s">
        <v>9</v>
      </c>
      <c r="H280" s="4">
        <f>H279+Table1[[#This Row],[Amount]]</f>
        <v>-454608</v>
      </c>
      <c r="I280" s="6">
        <f>IF(Table1[[#This Row],[Transaction]]="Buy",Table1[[#This Row],[Number]],IF(Table1[[#This Row],[Transaction]]="Sell",Table1[[#This Row],[Number]]*-1,""))</f>
        <v>-100</v>
      </c>
      <c r="J280" s="5">
        <f>YEAR(Table1[[#This Row],[Date]])</f>
        <v>2012</v>
      </c>
      <c r="K280" s="5">
        <f>MONTH(Table1[[#This Row],[Date]])</f>
        <v>3</v>
      </c>
    </row>
    <row r="281" spans="1:11" x14ac:dyDescent="0.25">
      <c r="A281" s="3">
        <v>40975</v>
      </c>
      <c r="B281" s="2" t="s">
        <v>10</v>
      </c>
      <c r="C281" s="2" t="s">
        <v>23</v>
      </c>
      <c r="D281" s="2">
        <v>800</v>
      </c>
      <c r="E281" s="4">
        <v>6.62</v>
      </c>
      <c r="F281" s="4">
        <f>IF(Table1[[#This Row],[Transaction]]="Buy",Table1[[#This Row],[Number]]*Table1[[#This Row],[Price]]*-1,Table1[[#This Row],[Number]]*Table1[[#This Row],[Price]])</f>
        <v>-5296</v>
      </c>
      <c r="G281" s="2" t="s">
        <v>9</v>
      </c>
      <c r="H281" s="4">
        <f>H280+Table1[[#This Row],[Amount]]</f>
        <v>-459904</v>
      </c>
      <c r="I281" s="6">
        <f>IF(Table1[[#This Row],[Transaction]]="Buy",Table1[[#This Row],[Number]],IF(Table1[[#This Row],[Transaction]]="Sell",Table1[[#This Row],[Number]]*-1,""))</f>
        <v>800</v>
      </c>
      <c r="J281" s="5">
        <f>YEAR(Table1[[#This Row],[Date]])</f>
        <v>2012</v>
      </c>
      <c r="K281" s="5">
        <f>MONTH(Table1[[#This Row],[Date]])</f>
        <v>3</v>
      </c>
    </row>
    <row r="282" spans="1:11" x14ac:dyDescent="0.25">
      <c r="A282" s="3">
        <v>40976</v>
      </c>
      <c r="B282" s="2" t="s">
        <v>10</v>
      </c>
      <c r="C282" s="2" t="s">
        <v>19</v>
      </c>
      <c r="D282" s="2">
        <v>1000</v>
      </c>
      <c r="E282" s="4">
        <v>64.45</v>
      </c>
      <c r="F282" s="4">
        <f>IF(Table1[[#This Row],[Transaction]]="Buy",Table1[[#This Row],[Number]]*Table1[[#This Row],[Price]]*-1,Table1[[#This Row],[Number]]*Table1[[#This Row],[Price]])</f>
        <v>-64450</v>
      </c>
      <c r="G282" s="2" t="s">
        <v>9</v>
      </c>
      <c r="H282" s="4">
        <f>H281+Table1[[#This Row],[Amount]]</f>
        <v>-524354</v>
      </c>
      <c r="I282" s="6">
        <f>IF(Table1[[#This Row],[Transaction]]="Buy",Table1[[#This Row],[Number]],IF(Table1[[#This Row],[Transaction]]="Sell",Table1[[#This Row],[Number]]*-1,""))</f>
        <v>1000</v>
      </c>
      <c r="J282" s="5">
        <f>YEAR(Table1[[#This Row],[Date]])</f>
        <v>2012</v>
      </c>
      <c r="K282" s="5">
        <f>MONTH(Table1[[#This Row],[Date]])</f>
        <v>3</v>
      </c>
    </row>
    <row r="283" spans="1:11" x14ac:dyDescent="0.25">
      <c r="A283" s="3">
        <v>40978</v>
      </c>
      <c r="B283" s="2" t="s">
        <v>11</v>
      </c>
      <c r="C283" s="2" t="s">
        <v>18</v>
      </c>
      <c r="D283" s="2">
        <v>1000</v>
      </c>
      <c r="E283" s="4">
        <v>3.21</v>
      </c>
      <c r="F283" s="4">
        <f>IF(Table1[[#This Row],[Transaction]]="Buy",Table1[[#This Row],[Number]]*Table1[[#This Row],[Price]]*-1,Table1[[#This Row],[Number]]*Table1[[#This Row],[Price]])</f>
        <v>3210</v>
      </c>
      <c r="G283" s="2" t="s">
        <v>9</v>
      </c>
      <c r="H283" s="4">
        <f>H282+Table1[[#This Row],[Amount]]</f>
        <v>-521144</v>
      </c>
      <c r="I283" s="6">
        <f>IF(Table1[[#This Row],[Transaction]]="Buy",Table1[[#This Row],[Number]],IF(Table1[[#This Row],[Transaction]]="Sell",Table1[[#This Row],[Number]]*-1,""))</f>
        <v>-1000</v>
      </c>
      <c r="J283" s="5">
        <f>YEAR(Table1[[#This Row],[Date]])</f>
        <v>2012</v>
      </c>
      <c r="K283" s="5">
        <f>MONTH(Table1[[#This Row],[Date]])</f>
        <v>3</v>
      </c>
    </row>
    <row r="284" spans="1:11" x14ac:dyDescent="0.25">
      <c r="A284" s="3">
        <v>40979</v>
      </c>
      <c r="B284" s="2" t="s">
        <v>11</v>
      </c>
      <c r="C284" s="2" t="s">
        <v>21</v>
      </c>
      <c r="D284" s="2">
        <v>300</v>
      </c>
      <c r="E284" s="4">
        <v>25.57</v>
      </c>
      <c r="F284" s="4">
        <f>IF(Table1[[#This Row],[Transaction]]="Buy",Table1[[#This Row],[Number]]*Table1[[#This Row],[Price]]*-1,Table1[[#This Row],[Number]]*Table1[[#This Row],[Price]])</f>
        <v>7671</v>
      </c>
      <c r="G284" s="2" t="s">
        <v>9</v>
      </c>
      <c r="H284" s="4">
        <f>H283+Table1[[#This Row],[Amount]]</f>
        <v>-513473</v>
      </c>
      <c r="I284" s="6">
        <f>IF(Table1[[#This Row],[Transaction]]="Buy",Table1[[#This Row],[Number]],IF(Table1[[#This Row],[Transaction]]="Sell",Table1[[#This Row],[Number]]*-1,""))</f>
        <v>-300</v>
      </c>
      <c r="J284" s="5">
        <f>YEAR(Table1[[#This Row],[Date]])</f>
        <v>2012</v>
      </c>
      <c r="K284" s="5">
        <f>MONTH(Table1[[#This Row],[Date]])</f>
        <v>3</v>
      </c>
    </row>
    <row r="285" spans="1:11" x14ac:dyDescent="0.25">
      <c r="A285" s="3">
        <v>40980</v>
      </c>
      <c r="B285" s="2" t="s">
        <v>10</v>
      </c>
      <c r="C285" s="2" t="s">
        <v>23</v>
      </c>
      <c r="D285" s="2">
        <v>200</v>
      </c>
      <c r="E285" s="4">
        <v>70.510000000000005</v>
      </c>
      <c r="F285" s="4">
        <f>IF(Table1[[#This Row],[Transaction]]="Buy",Table1[[#This Row],[Number]]*Table1[[#This Row],[Price]]*-1,Table1[[#This Row],[Number]]*Table1[[#This Row],[Price]])</f>
        <v>-14102.000000000002</v>
      </c>
      <c r="G285" s="2" t="s">
        <v>9</v>
      </c>
      <c r="H285" s="4">
        <f>H284+Table1[[#This Row],[Amount]]</f>
        <v>-527575</v>
      </c>
      <c r="I285" s="6">
        <f>IF(Table1[[#This Row],[Transaction]]="Buy",Table1[[#This Row],[Number]],IF(Table1[[#This Row],[Transaction]]="Sell",Table1[[#This Row],[Number]]*-1,""))</f>
        <v>200</v>
      </c>
      <c r="J285" s="5">
        <f>YEAR(Table1[[#This Row],[Date]])</f>
        <v>2012</v>
      </c>
      <c r="K285" s="5">
        <f>MONTH(Table1[[#This Row],[Date]])</f>
        <v>3</v>
      </c>
    </row>
    <row r="286" spans="1:11" x14ac:dyDescent="0.25">
      <c r="A286" s="3">
        <v>40982</v>
      </c>
      <c r="B286" s="2" t="s">
        <v>10</v>
      </c>
      <c r="C286" s="2" t="s">
        <v>13</v>
      </c>
      <c r="D286" s="2">
        <v>300</v>
      </c>
      <c r="E286" s="4">
        <v>15.59</v>
      </c>
      <c r="F286" s="4">
        <f>IF(Table1[[#This Row],[Transaction]]="Buy",Table1[[#This Row],[Number]]*Table1[[#This Row],[Price]]*-1,Table1[[#This Row],[Number]]*Table1[[#This Row],[Price]])</f>
        <v>-4677</v>
      </c>
      <c r="G286" s="2" t="s">
        <v>9</v>
      </c>
      <c r="H286" s="4">
        <f>H285+Table1[[#This Row],[Amount]]</f>
        <v>-532252</v>
      </c>
      <c r="I286" s="6">
        <f>IF(Table1[[#This Row],[Transaction]]="Buy",Table1[[#This Row],[Number]],IF(Table1[[#This Row],[Transaction]]="Sell",Table1[[#This Row],[Number]]*-1,""))</f>
        <v>300</v>
      </c>
      <c r="J286" s="5">
        <f>YEAR(Table1[[#This Row],[Date]])</f>
        <v>2012</v>
      </c>
      <c r="K286" s="5">
        <f>MONTH(Table1[[#This Row],[Date]])</f>
        <v>3</v>
      </c>
    </row>
    <row r="287" spans="1:11" x14ac:dyDescent="0.25">
      <c r="A287" s="3">
        <v>40983</v>
      </c>
      <c r="B287" s="2" t="s">
        <v>10</v>
      </c>
      <c r="C287" s="2" t="s">
        <v>16</v>
      </c>
      <c r="D287" s="2">
        <v>900</v>
      </c>
      <c r="E287" s="4">
        <v>16.12</v>
      </c>
      <c r="F287" s="4">
        <f>IF(Table1[[#This Row],[Transaction]]="Buy",Table1[[#This Row],[Number]]*Table1[[#This Row],[Price]]*-1,Table1[[#This Row],[Number]]*Table1[[#This Row],[Price]])</f>
        <v>-14508</v>
      </c>
      <c r="G287" s="2" t="s">
        <v>9</v>
      </c>
      <c r="H287" s="4">
        <f>H286+Table1[[#This Row],[Amount]]</f>
        <v>-546760</v>
      </c>
      <c r="I287" s="6">
        <f>IF(Table1[[#This Row],[Transaction]]="Buy",Table1[[#This Row],[Number]],IF(Table1[[#This Row],[Transaction]]="Sell",Table1[[#This Row],[Number]]*-1,""))</f>
        <v>900</v>
      </c>
      <c r="J287" s="5">
        <f>YEAR(Table1[[#This Row],[Date]])</f>
        <v>2012</v>
      </c>
      <c r="K287" s="5">
        <f>MONTH(Table1[[#This Row],[Date]])</f>
        <v>3</v>
      </c>
    </row>
    <row r="288" spans="1:11" x14ac:dyDescent="0.25">
      <c r="A288" s="3">
        <v>40984</v>
      </c>
      <c r="B288" s="2" t="s">
        <v>11</v>
      </c>
      <c r="C288" s="2" t="s">
        <v>13</v>
      </c>
      <c r="D288" s="2">
        <v>1000</v>
      </c>
      <c r="E288" s="4">
        <v>90.5</v>
      </c>
      <c r="F288" s="4">
        <f>IF(Table1[[#This Row],[Transaction]]="Buy",Table1[[#This Row],[Number]]*Table1[[#This Row],[Price]]*-1,Table1[[#This Row],[Number]]*Table1[[#This Row],[Price]])</f>
        <v>90500</v>
      </c>
      <c r="G288" s="2" t="s">
        <v>9</v>
      </c>
      <c r="H288" s="4">
        <f>H287+Table1[[#This Row],[Amount]]</f>
        <v>-456260</v>
      </c>
      <c r="I288" s="6">
        <f>IF(Table1[[#This Row],[Transaction]]="Buy",Table1[[#This Row],[Number]],IF(Table1[[#This Row],[Transaction]]="Sell",Table1[[#This Row],[Number]]*-1,""))</f>
        <v>-1000</v>
      </c>
      <c r="J288" s="5">
        <f>YEAR(Table1[[#This Row],[Date]])</f>
        <v>2012</v>
      </c>
      <c r="K288" s="5">
        <f>MONTH(Table1[[#This Row],[Date]])</f>
        <v>3</v>
      </c>
    </row>
    <row r="289" spans="1:11" x14ac:dyDescent="0.25">
      <c r="A289" s="3">
        <v>40985</v>
      </c>
      <c r="B289" s="2" t="s">
        <v>10</v>
      </c>
      <c r="C289" s="2" t="s">
        <v>21</v>
      </c>
      <c r="D289" s="2">
        <v>300</v>
      </c>
      <c r="E289" s="4">
        <v>8.35</v>
      </c>
      <c r="F289" s="4">
        <f>IF(Table1[[#This Row],[Transaction]]="Buy",Table1[[#This Row],[Number]]*Table1[[#This Row],[Price]]*-1,Table1[[#This Row],[Number]]*Table1[[#This Row],[Price]])</f>
        <v>-2505</v>
      </c>
      <c r="G289" s="2" t="s">
        <v>9</v>
      </c>
      <c r="H289" s="4">
        <f>H288+Table1[[#This Row],[Amount]]</f>
        <v>-458765</v>
      </c>
      <c r="I289" s="6">
        <f>IF(Table1[[#This Row],[Transaction]]="Buy",Table1[[#This Row],[Number]],IF(Table1[[#This Row],[Transaction]]="Sell",Table1[[#This Row],[Number]]*-1,""))</f>
        <v>300</v>
      </c>
      <c r="J289" s="5">
        <f>YEAR(Table1[[#This Row],[Date]])</f>
        <v>2012</v>
      </c>
      <c r="K289" s="5">
        <f>MONTH(Table1[[#This Row],[Date]])</f>
        <v>3</v>
      </c>
    </row>
    <row r="290" spans="1:11" x14ac:dyDescent="0.25">
      <c r="A290" s="3">
        <v>40985</v>
      </c>
      <c r="B290" s="2" t="s">
        <v>10</v>
      </c>
      <c r="C290" s="2" t="s">
        <v>22</v>
      </c>
      <c r="D290" s="2">
        <v>800</v>
      </c>
      <c r="E290" s="4">
        <v>16.34</v>
      </c>
      <c r="F290" s="4">
        <f>IF(Table1[[#This Row],[Transaction]]="Buy",Table1[[#This Row],[Number]]*Table1[[#This Row],[Price]]*-1,Table1[[#This Row],[Number]]*Table1[[#This Row],[Price]])</f>
        <v>-13072</v>
      </c>
      <c r="G290" s="2" t="s">
        <v>9</v>
      </c>
      <c r="H290" s="4">
        <f>H289+Table1[[#This Row],[Amount]]</f>
        <v>-471837</v>
      </c>
      <c r="I290" s="6">
        <f>IF(Table1[[#This Row],[Transaction]]="Buy",Table1[[#This Row],[Number]],IF(Table1[[#This Row],[Transaction]]="Sell",Table1[[#This Row],[Number]]*-1,""))</f>
        <v>800</v>
      </c>
      <c r="J290" s="5">
        <f>YEAR(Table1[[#This Row],[Date]])</f>
        <v>2012</v>
      </c>
      <c r="K290" s="5">
        <f>MONTH(Table1[[#This Row],[Date]])</f>
        <v>3</v>
      </c>
    </row>
    <row r="291" spans="1:11" x14ac:dyDescent="0.25">
      <c r="A291" s="3">
        <v>40985</v>
      </c>
      <c r="B291" s="2" t="s">
        <v>11</v>
      </c>
      <c r="C291" s="2" t="s">
        <v>19</v>
      </c>
      <c r="D291" s="2">
        <v>300</v>
      </c>
      <c r="E291" s="4">
        <v>49.97</v>
      </c>
      <c r="F291" s="4">
        <f>IF(Table1[[#This Row],[Transaction]]="Buy",Table1[[#This Row],[Number]]*Table1[[#This Row],[Price]]*-1,Table1[[#This Row],[Number]]*Table1[[#This Row],[Price]])</f>
        <v>14991</v>
      </c>
      <c r="G291" s="2" t="s">
        <v>9</v>
      </c>
      <c r="H291" s="4">
        <f>H290+Table1[[#This Row],[Amount]]</f>
        <v>-456846</v>
      </c>
      <c r="I291" s="6">
        <f>IF(Table1[[#This Row],[Transaction]]="Buy",Table1[[#This Row],[Number]],IF(Table1[[#This Row],[Transaction]]="Sell",Table1[[#This Row],[Number]]*-1,""))</f>
        <v>-300</v>
      </c>
      <c r="J291" s="5">
        <f>YEAR(Table1[[#This Row],[Date]])</f>
        <v>2012</v>
      </c>
      <c r="K291" s="5">
        <f>MONTH(Table1[[#This Row],[Date]])</f>
        <v>3</v>
      </c>
    </row>
    <row r="292" spans="1:11" x14ac:dyDescent="0.25">
      <c r="A292" s="3">
        <v>40987</v>
      </c>
      <c r="B292" s="2" t="s">
        <v>10</v>
      </c>
      <c r="C292" s="2" t="s">
        <v>17</v>
      </c>
      <c r="D292" s="2">
        <v>1000</v>
      </c>
      <c r="E292" s="4">
        <v>60.41</v>
      </c>
      <c r="F292" s="4">
        <f>IF(Table1[[#This Row],[Transaction]]="Buy",Table1[[#This Row],[Number]]*Table1[[#This Row],[Price]]*-1,Table1[[#This Row],[Number]]*Table1[[#This Row],[Price]])</f>
        <v>-60410</v>
      </c>
      <c r="G292" s="2" t="s">
        <v>9</v>
      </c>
      <c r="H292" s="4">
        <f>H291+Table1[[#This Row],[Amount]]</f>
        <v>-517256</v>
      </c>
      <c r="I292" s="6">
        <f>IF(Table1[[#This Row],[Transaction]]="Buy",Table1[[#This Row],[Number]],IF(Table1[[#This Row],[Transaction]]="Sell",Table1[[#This Row],[Number]]*-1,""))</f>
        <v>1000</v>
      </c>
      <c r="J292" s="5">
        <f>YEAR(Table1[[#This Row],[Date]])</f>
        <v>2012</v>
      </c>
      <c r="K292" s="5">
        <f>MONTH(Table1[[#This Row],[Date]])</f>
        <v>3</v>
      </c>
    </row>
    <row r="293" spans="1:11" x14ac:dyDescent="0.25">
      <c r="A293" s="3">
        <v>40988</v>
      </c>
      <c r="B293" s="2" t="s">
        <v>11</v>
      </c>
      <c r="C293" s="2" t="s">
        <v>19</v>
      </c>
      <c r="D293" s="2">
        <v>500</v>
      </c>
      <c r="E293" s="4">
        <v>50.21</v>
      </c>
      <c r="F293" s="4">
        <f>IF(Table1[[#This Row],[Transaction]]="Buy",Table1[[#This Row],[Number]]*Table1[[#This Row],[Price]]*-1,Table1[[#This Row],[Number]]*Table1[[#This Row],[Price]])</f>
        <v>25105</v>
      </c>
      <c r="G293" s="2" t="s">
        <v>9</v>
      </c>
      <c r="H293" s="4">
        <f>H292+Table1[[#This Row],[Amount]]</f>
        <v>-492151</v>
      </c>
      <c r="I293" s="6">
        <f>IF(Table1[[#This Row],[Transaction]]="Buy",Table1[[#This Row],[Number]],IF(Table1[[#This Row],[Transaction]]="Sell",Table1[[#This Row],[Number]]*-1,""))</f>
        <v>-500</v>
      </c>
      <c r="J293" s="5">
        <f>YEAR(Table1[[#This Row],[Date]])</f>
        <v>2012</v>
      </c>
      <c r="K293" s="5">
        <f>MONTH(Table1[[#This Row],[Date]])</f>
        <v>3</v>
      </c>
    </row>
    <row r="294" spans="1:11" x14ac:dyDescent="0.25">
      <c r="A294" s="3">
        <v>40991</v>
      </c>
      <c r="B294" s="2" t="s">
        <v>10</v>
      </c>
      <c r="C294" s="2" t="s">
        <v>18</v>
      </c>
      <c r="D294" s="2">
        <v>800</v>
      </c>
      <c r="E294" s="4">
        <v>29.49</v>
      </c>
      <c r="F294" s="4">
        <f>IF(Table1[[#This Row],[Transaction]]="Buy",Table1[[#This Row],[Number]]*Table1[[#This Row],[Price]]*-1,Table1[[#This Row],[Number]]*Table1[[#This Row],[Price]])</f>
        <v>-23592</v>
      </c>
      <c r="G294" s="2" t="s">
        <v>9</v>
      </c>
      <c r="H294" s="4">
        <f>H293+Table1[[#This Row],[Amount]]</f>
        <v>-515743</v>
      </c>
      <c r="I294" s="6">
        <f>IF(Table1[[#This Row],[Transaction]]="Buy",Table1[[#This Row],[Number]],IF(Table1[[#This Row],[Transaction]]="Sell",Table1[[#This Row],[Number]]*-1,""))</f>
        <v>800</v>
      </c>
      <c r="J294" s="5">
        <f>YEAR(Table1[[#This Row],[Date]])</f>
        <v>2012</v>
      </c>
      <c r="K294" s="5">
        <f>MONTH(Table1[[#This Row],[Date]])</f>
        <v>3</v>
      </c>
    </row>
    <row r="295" spans="1:11" x14ac:dyDescent="0.25">
      <c r="A295" s="3">
        <v>40991</v>
      </c>
      <c r="B295" s="2" t="s">
        <v>11</v>
      </c>
      <c r="C295" s="2" t="s">
        <v>15</v>
      </c>
      <c r="D295" s="2">
        <v>1100</v>
      </c>
      <c r="E295" s="4">
        <v>62.54</v>
      </c>
      <c r="F295" s="4">
        <f>IF(Table1[[#This Row],[Transaction]]="Buy",Table1[[#This Row],[Number]]*Table1[[#This Row],[Price]]*-1,Table1[[#This Row],[Number]]*Table1[[#This Row],[Price]])</f>
        <v>68794</v>
      </c>
      <c r="G295" s="2" t="s">
        <v>9</v>
      </c>
      <c r="H295" s="4">
        <f>H294+Table1[[#This Row],[Amount]]</f>
        <v>-446949</v>
      </c>
      <c r="I295" s="6">
        <f>IF(Table1[[#This Row],[Transaction]]="Buy",Table1[[#This Row],[Number]],IF(Table1[[#This Row],[Transaction]]="Sell",Table1[[#This Row],[Number]]*-1,""))</f>
        <v>-1100</v>
      </c>
      <c r="J295" s="5">
        <f>YEAR(Table1[[#This Row],[Date]])</f>
        <v>2012</v>
      </c>
      <c r="K295" s="5">
        <f>MONTH(Table1[[#This Row],[Date]])</f>
        <v>3</v>
      </c>
    </row>
    <row r="296" spans="1:11" x14ac:dyDescent="0.25">
      <c r="A296" s="3">
        <v>40991</v>
      </c>
      <c r="B296" s="2" t="s">
        <v>11</v>
      </c>
      <c r="C296" s="2" t="s">
        <v>20</v>
      </c>
      <c r="D296" s="2">
        <v>600</v>
      </c>
      <c r="E296" s="4">
        <v>47.42</v>
      </c>
      <c r="F296" s="4">
        <f>IF(Table1[[#This Row],[Transaction]]="Buy",Table1[[#This Row],[Number]]*Table1[[#This Row],[Price]]*-1,Table1[[#This Row],[Number]]*Table1[[#This Row],[Price]])</f>
        <v>28452</v>
      </c>
      <c r="G296" s="2" t="s">
        <v>9</v>
      </c>
      <c r="H296" s="4">
        <f>H295+Table1[[#This Row],[Amount]]</f>
        <v>-418497</v>
      </c>
      <c r="I296" s="6">
        <f>IF(Table1[[#This Row],[Transaction]]="Buy",Table1[[#This Row],[Number]],IF(Table1[[#This Row],[Transaction]]="Sell",Table1[[#This Row],[Number]]*-1,""))</f>
        <v>-600</v>
      </c>
      <c r="J296" s="5">
        <f>YEAR(Table1[[#This Row],[Date]])</f>
        <v>2012</v>
      </c>
      <c r="K296" s="5">
        <f>MONTH(Table1[[#This Row],[Date]])</f>
        <v>3</v>
      </c>
    </row>
    <row r="297" spans="1:11" x14ac:dyDescent="0.25">
      <c r="A297" s="3">
        <v>40993</v>
      </c>
      <c r="B297" s="2" t="s">
        <v>11</v>
      </c>
      <c r="C297" s="2" t="s">
        <v>16</v>
      </c>
      <c r="D297" s="2">
        <v>1000</v>
      </c>
      <c r="E297" s="4">
        <v>93.83</v>
      </c>
      <c r="F297" s="4">
        <f>IF(Table1[[#This Row],[Transaction]]="Buy",Table1[[#This Row],[Number]]*Table1[[#This Row],[Price]]*-1,Table1[[#This Row],[Number]]*Table1[[#This Row],[Price]])</f>
        <v>93830</v>
      </c>
      <c r="G297" s="2" t="s">
        <v>9</v>
      </c>
      <c r="H297" s="4">
        <f>H296+Table1[[#This Row],[Amount]]</f>
        <v>-324667</v>
      </c>
      <c r="I297" s="6">
        <f>IF(Table1[[#This Row],[Transaction]]="Buy",Table1[[#This Row],[Number]],IF(Table1[[#This Row],[Transaction]]="Sell",Table1[[#This Row],[Number]]*-1,""))</f>
        <v>-1000</v>
      </c>
      <c r="J297" s="5">
        <f>YEAR(Table1[[#This Row],[Date]])</f>
        <v>2012</v>
      </c>
      <c r="K297" s="5">
        <f>MONTH(Table1[[#This Row],[Date]])</f>
        <v>3</v>
      </c>
    </row>
    <row r="298" spans="1:11" x14ac:dyDescent="0.25">
      <c r="A298" s="3">
        <v>40994</v>
      </c>
      <c r="B298" s="2" t="s">
        <v>11</v>
      </c>
      <c r="C298" s="2" t="s">
        <v>24</v>
      </c>
      <c r="D298" s="2">
        <v>800</v>
      </c>
      <c r="E298" s="4">
        <v>63.72</v>
      </c>
      <c r="F298" s="4">
        <f>IF(Table1[[#This Row],[Transaction]]="Buy",Table1[[#This Row],[Number]]*Table1[[#This Row],[Price]]*-1,Table1[[#This Row],[Number]]*Table1[[#This Row],[Price]])</f>
        <v>50976</v>
      </c>
      <c r="G298" s="2" t="s">
        <v>9</v>
      </c>
      <c r="H298" s="4">
        <f>H297+Table1[[#This Row],[Amount]]</f>
        <v>-273691</v>
      </c>
      <c r="I298" s="6">
        <f>IF(Table1[[#This Row],[Transaction]]="Buy",Table1[[#This Row],[Number]],IF(Table1[[#This Row],[Transaction]]="Sell",Table1[[#This Row],[Number]]*-1,""))</f>
        <v>-800</v>
      </c>
      <c r="J298" s="5">
        <f>YEAR(Table1[[#This Row],[Date]])</f>
        <v>2012</v>
      </c>
      <c r="K298" s="5">
        <f>MONTH(Table1[[#This Row],[Date]])</f>
        <v>3</v>
      </c>
    </row>
    <row r="299" spans="1:11" x14ac:dyDescent="0.25">
      <c r="A299" s="3">
        <v>40994</v>
      </c>
      <c r="B299" s="2" t="s">
        <v>10</v>
      </c>
      <c r="C299" s="2" t="s">
        <v>21</v>
      </c>
      <c r="D299" s="2">
        <v>100</v>
      </c>
      <c r="E299" s="4">
        <v>30.27</v>
      </c>
      <c r="F299" s="4">
        <f>IF(Table1[[#This Row],[Transaction]]="Buy",Table1[[#This Row],[Number]]*Table1[[#This Row],[Price]]*-1,Table1[[#This Row],[Number]]*Table1[[#This Row],[Price]])</f>
        <v>-3027</v>
      </c>
      <c r="G299" s="2" t="s">
        <v>9</v>
      </c>
      <c r="H299" s="4">
        <f>H298+Table1[[#This Row],[Amount]]</f>
        <v>-276718</v>
      </c>
      <c r="I299" s="6">
        <f>IF(Table1[[#This Row],[Transaction]]="Buy",Table1[[#This Row],[Number]],IF(Table1[[#This Row],[Transaction]]="Sell",Table1[[#This Row],[Number]]*-1,""))</f>
        <v>100</v>
      </c>
      <c r="J299" s="5">
        <f>YEAR(Table1[[#This Row],[Date]])</f>
        <v>2012</v>
      </c>
      <c r="K299" s="5">
        <f>MONTH(Table1[[#This Row],[Date]])</f>
        <v>3</v>
      </c>
    </row>
    <row r="300" spans="1:11" x14ac:dyDescent="0.25">
      <c r="A300" s="3">
        <v>40995</v>
      </c>
      <c r="B300" s="2" t="s">
        <v>11</v>
      </c>
      <c r="C300" s="2" t="s">
        <v>12</v>
      </c>
      <c r="D300" s="2">
        <v>700</v>
      </c>
      <c r="E300" s="4">
        <v>32.5</v>
      </c>
      <c r="F300" s="4">
        <f>IF(Table1[[#This Row],[Transaction]]="Buy",Table1[[#This Row],[Number]]*Table1[[#This Row],[Price]]*-1,Table1[[#This Row],[Number]]*Table1[[#This Row],[Price]])</f>
        <v>22750</v>
      </c>
      <c r="G300" s="2" t="s">
        <v>9</v>
      </c>
      <c r="H300" s="4">
        <f>H299+Table1[[#This Row],[Amount]]</f>
        <v>-253968</v>
      </c>
      <c r="I300" s="6">
        <f>IF(Table1[[#This Row],[Transaction]]="Buy",Table1[[#This Row],[Number]],IF(Table1[[#This Row],[Transaction]]="Sell",Table1[[#This Row],[Number]]*-1,""))</f>
        <v>-700</v>
      </c>
      <c r="J300" s="5">
        <f>YEAR(Table1[[#This Row],[Date]])</f>
        <v>2012</v>
      </c>
      <c r="K300" s="5">
        <f>MONTH(Table1[[#This Row],[Date]])</f>
        <v>3</v>
      </c>
    </row>
    <row r="301" spans="1:11" x14ac:dyDescent="0.25">
      <c r="A301" s="3">
        <v>40997</v>
      </c>
      <c r="B301" s="2" t="s">
        <v>10</v>
      </c>
      <c r="C301" s="2" t="s">
        <v>23</v>
      </c>
      <c r="D301" s="2">
        <v>700</v>
      </c>
      <c r="E301" s="4">
        <v>58.44</v>
      </c>
      <c r="F301" s="4">
        <f>IF(Table1[[#This Row],[Transaction]]="Buy",Table1[[#This Row],[Number]]*Table1[[#This Row],[Price]]*-1,Table1[[#This Row],[Number]]*Table1[[#This Row],[Price]])</f>
        <v>-40908</v>
      </c>
      <c r="G301" s="2" t="s">
        <v>9</v>
      </c>
      <c r="H301" s="4">
        <f>H300+Table1[[#This Row],[Amount]]</f>
        <v>-294876</v>
      </c>
      <c r="I301" s="6">
        <f>IF(Table1[[#This Row],[Transaction]]="Buy",Table1[[#This Row],[Number]],IF(Table1[[#This Row],[Transaction]]="Sell",Table1[[#This Row],[Number]]*-1,""))</f>
        <v>700</v>
      </c>
      <c r="J301" s="5">
        <f>YEAR(Table1[[#This Row],[Date]])</f>
        <v>2012</v>
      </c>
      <c r="K301" s="5">
        <f>MONTH(Table1[[#This Row],[Date]])</f>
        <v>3</v>
      </c>
    </row>
    <row r="302" spans="1:11" x14ac:dyDescent="0.25">
      <c r="A302" s="3">
        <v>40997</v>
      </c>
      <c r="B302" s="2" t="s">
        <v>10</v>
      </c>
      <c r="C302" s="2" t="s">
        <v>17</v>
      </c>
      <c r="D302" s="2">
        <v>600</v>
      </c>
      <c r="E302" s="4">
        <v>61.09</v>
      </c>
      <c r="F302" s="4">
        <f>IF(Table1[[#This Row],[Transaction]]="Buy",Table1[[#This Row],[Number]]*Table1[[#This Row],[Price]]*-1,Table1[[#This Row],[Number]]*Table1[[#This Row],[Price]])</f>
        <v>-36654</v>
      </c>
      <c r="G302" s="2" t="s">
        <v>9</v>
      </c>
      <c r="H302" s="4">
        <f>H301+Table1[[#This Row],[Amount]]</f>
        <v>-331530</v>
      </c>
      <c r="I302" s="6">
        <f>IF(Table1[[#This Row],[Transaction]]="Buy",Table1[[#This Row],[Number]],IF(Table1[[#This Row],[Transaction]]="Sell",Table1[[#This Row],[Number]]*-1,""))</f>
        <v>600</v>
      </c>
      <c r="J302" s="5">
        <f>YEAR(Table1[[#This Row],[Date]])</f>
        <v>2012</v>
      </c>
      <c r="K302" s="5">
        <f>MONTH(Table1[[#This Row],[Date]])</f>
        <v>3</v>
      </c>
    </row>
    <row r="303" spans="1:11" x14ac:dyDescent="0.25">
      <c r="A303" s="3">
        <v>41000</v>
      </c>
      <c r="B303" s="2" t="s">
        <v>10</v>
      </c>
      <c r="C303" s="2" t="s">
        <v>18</v>
      </c>
      <c r="D303" s="2">
        <v>1000</v>
      </c>
      <c r="E303" s="4">
        <v>4.3</v>
      </c>
      <c r="F303" s="4">
        <f>IF(Table1[[#This Row],[Transaction]]="Buy",Table1[[#This Row],[Number]]*Table1[[#This Row],[Price]]*-1,Table1[[#This Row],[Number]]*Table1[[#This Row],[Price]])</f>
        <v>-4300</v>
      </c>
      <c r="G303" s="2" t="s">
        <v>9</v>
      </c>
      <c r="H303" s="4">
        <f>H302+Table1[[#This Row],[Amount]]</f>
        <v>-335830</v>
      </c>
      <c r="I303" s="6">
        <f>IF(Table1[[#This Row],[Transaction]]="Buy",Table1[[#This Row],[Number]],IF(Table1[[#This Row],[Transaction]]="Sell",Table1[[#This Row],[Number]]*-1,""))</f>
        <v>1000</v>
      </c>
      <c r="J303" s="5">
        <f>YEAR(Table1[[#This Row],[Date]])</f>
        <v>2012</v>
      </c>
      <c r="K303" s="5">
        <f>MONTH(Table1[[#This Row],[Date]])</f>
        <v>4</v>
      </c>
    </row>
    <row r="304" spans="1:11" x14ac:dyDescent="0.25">
      <c r="A304" s="3">
        <v>41002</v>
      </c>
      <c r="B304" s="2" t="s">
        <v>11</v>
      </c>
      <c r="C304" s="2" t="s">
        <v>12</v>
      </c>
      <c r="D304" s="2">
        <v>1000</v>
      </c>
      <c r="E304" s="4">
        <v>38.869999999999997</v>
      </c>
      <c r="F304" s="4">
        <f>IF(Table1[[#This Row],[Transaction]]="Buy",Table1[[#This Row],[Number]]*Table1[[#This Row],[Price]]*-1,Table1[[#This Row],[Number]]*Table1[[#This Row],[Price]])</f>
        <v>38870</v>
      </c>
      <c r="G304" s="2" t="s">
        <v>9</v>
      </c>
      <c r="H304" s="4">
        <f>H303+Table1[[#This Row],[Amount]]</f>
        <v>-296960</v>
      </c>
      <c r="I304" s="6">
        <f>IF(Table1[[#This Row],[Transaction]]="Buy",Table1[[#This Row],[Number]],IF(Table1[[#This Row],[Transaction]]="Sell",Table1[[#This Row],[Number]]*-1,""))</f>
        <v>-1000</v>
      </c>
      <c r="J304" s="5">
        <f>YEAR(Table1[[#This Row],[Date]])</f>
        <v>2012</v>
      </c>
      <c r="K304" s="5">
        <f>MONTH(Table1[[#This Row],[Date]])</f>
        <v>4</v>
      </c>
    </row>
    <row r="305" spans="1:11" x14ac:dyDescent="0.25">
      <c r="A305" s="3">
        <v>41004</v>
      </c>
      <c r="B305" s="2" t="s">
        <v>11</v>
      </c>
      <c r="C305" s="2" t="s">
        <v>14</v>
      </c>
      <c r="D305" s="2">
        <v>1000</v>
      </c>
      <c r="E305" s="4">
        <v>85.25</v>
      </c>
      <c r="F305" s="4">
        <f>IF(Table1[[#This Row],[Transaction]]="Buy",Table1[[#This Row],[Number]]*Table1[[#This Row],[Price]]*-1,Table1[[#This Row],[Number]]*Table1[[#This Row],[Price]])</f>
        <v>85250</v>
      </c>
      <c r="G305" s="2" t="s">
        <v>9</v>
      </c>
      <c r="H305" s="4">
        <f>H304+Table1[[#This Row],[Amount]]</f>
        <v>-211710</v>
      </c>
      <c r="I305" s="6">
        <f>IF(Table1[[#This Row],[Transaction]]="Buy",Table1[[#This Row],[Number]],IF(Table1[[#This Row],[Transaction]]="Sell",Table1[[#This Row],[Number]]*-1,""))</f>
        <v>-1000</v>
      </c>
      <c r="J305" s="5">
        <f>YEAR(Table1[[#This Row],[Date]])</f>
        <v>2012</v>
      </c>
      <c r="K305" s="5">
        <f>MONTH(Table1[[#This Row],[Date]])</f>
        <v>4</v>
      </c>
    </row>
    <row r="306" spans="1:11" x14ac:dyDescent="0.25">
      <c r="A306" s="3">
        <v>41005</v>
      </c>
      <c r="B306" s="2" t="s">
        <v>10</v>
      </c>
      <c r="C306" s="2" t="s">
        <v>23</v>
      </c>
      <c r="D306" s="2">
        <v>800</v>
      </c>
      <c r="E306" s="4">
        <v>17.45</v>
      </c>
      <c r="F306" s="4">
        <f>IF(Table1[[#This Row],[Transaction]]="Buy",Table1[[#This Row],[Number]]*Table1[[#This Row],[Price]]*-1,Table1[[#This Row],[Number]]*Table1[[#This Row],[Price]])</f>
        <v>-13960</v>
      </c>
      <c r="G306" s="2" t="s">
        <v>9</v>
      </c>
      <c r="H306" s="4">
        <f>H305+Table1[[#This Row],[Amount]]</f>
        <v>-225670</v>
      </c>
      <c r="I306" s="6">
        <f>IF(Table1[[#This Row],[Transaction]]="Buy",Table1[[#This Row],[Number]],IF(Table1[[#This Row],[Transaction]]="Sell",Table1[[#This Row],[Number]]*-1,""))</f>
        <v>800</v>
      </c>
      <c r="J306" s="5">
        <f>YEAR(Table1[[#This Row],[Date]])</f>
        <v>2012</v>
      </c>
      <c r="K306" s="5">
        <f>MONTH(Table1[[#This Row],[Date]])</f>
        <v>4</v>
      </c>
    </row>
    <row r="307" spans="1:11" x14ac:dyDescent="0.25">
      <c r="A307" s="3">
        <v>41006</v>
      </c>
      <c r="B307" s="2" t="s">
        <v>11</v>
      </c>
      <c r="C307" s="2" t="s">
        <v>21</v>
      </c>
      <c r="D307" s="2">
        <v>1100</v>
      </c>
      <c r="E307" s="4">
        <v>29.44</v>
      </c>
      <c r="F307" s="4">
        <f>IF(Table1[[#This Row],[Transaction]]="Buy",Table1[[#This Row],[Number]]*Table1[[#This Row],[Price]]*-1,Table1[[#This Row],[Number]]*Table1[[#This Row],[Price]])</f>
        <v>32384</v>
      </c>
      <c r="G307" s="2" t="s">
        <v>9</v>
      </c>
      <c r="H307" s="4">
        <f>H306+Table1[[#This Row],[Amount]]</f>
        <v>-193286</v>
      </c>
      <c r="I307" s="6">
        <f>IF(Table1[[#This Row],[Transaction]]="Buy",Table1[[#This Row],[Number]],IF(Table1[[#This Row],[Transaction]]="Sell",Table1[[#This Row],[Number]]*-1,""))</f>
        <v>-1100</v>
      </c>
      <c r="J307" s="5">
        <f>YEAR(Table1[[#This Row],[Date]])</f>
        <v>2012</v>
      </c>
      <c r="K307" s="5">
        <f>MONTH(Table1[[#This Row],[Date]])</f>
        <v>4</v>
      </c>
    </row>
    <row r="308" spans="1:11" x14ac:dyDescent="0.25">
      <c r="A308" s="3">
        <v>41008</v>
      </c>
      <c r="B308" s="2" t="s">
        <v>11</v>
      </c>
      <c r="C308" s="2" t="s">
        <v>22</v>
      </c>
      <c r="D308" s="2">
        <v>300</v>
      </c>
      <c r="E308" s="4">
        <v>99.87</v>
      </c>
      <c r="F308" s="4">
        <f>IF(Table1[[#This Row],[Transaction]]="Buy",Table1[[#This Row],[Number]]*Table1[[#This Row],[Price]]*-1,Table1[[#This Row],[Number]]*Table1[[#This Row],[Price]])</f>
        <v>29961</v>
      </c>
      <c r="G308" s="2" t="s">
        <v>9</v>
      </c>
      <c r="H308" s="4">
        <f>H307+Table1[[#This Row],[Amount]]</f>
        <v>-163325</v>
      </c>
      <c r="I308" s="6">
        <f>IF(Table1[[#This Row],[Transaction]]="Buy",Table1[[#This Row],[Number]],IF(Table1[[#This Row],[Transaction]]="Sell",Table1[[#This Row],[Number]]*-1,""))</f>
        <v>-300</v>
      </c>
      <c r="J308" s="5">
        <f>YEAR(Table1[[#This Row],[Date]])</f>
        <v>2012</v>
      </c>
      <c r="K308" s="5">
        <f>MONTH(Table1[[#This Row],[Date]])</f>
        <v>4</v>
      </c>
    </row>
    <row r="309" spans="1:11" x14ac:dyDescent="0.25">
      <c r="A309" s="3">
        <v>41009</v>
      </c>
      <c r="B309" s="2" t="s">
        <v>11</v>
      </c>
      <c r="C309" s="2" t="s">
        <v>22</v>
      </c>
      <c r="D309" s="2">
        <v>500</v>
      </c>
      <c r="E309" s="4">
        <v>26.16</v>
      </c>
      <c r="F309" s="4">
        <f>IF(Table1[[#This Row],[Transaction]]="Buy",Table1[[#This Row],[Number]]*Table1[[#This Row],[Price]]*-1,Table1[[#This Row],[Number]]*Table1[[#This Row],[Price]])</f>
        <v>13080</v>
      </c>
      <c r="G309" s="2" t="s">
        <v>9</v>
      </c>
      <c r="H309" s="4">
        <f>H308+Table1[[#This Row],[Amount]]</f>
        <v>-150245</v>
      </c>
      <c r="I309" s="6">
        <f>IF(Table1[[#This Row],[Transaction]]="Buy",Table1[[#This Row],[Number]],IF(Table1[[#This Row],[Transaction]]="Sell",Table1[[#This Row],[Number]]*-1,""))</f>
        <v>-500</v>
      </c>
      <c r="J309" s="5">
        <f>YEAR(Table1[[#This Row],[Date]])</f>
        <v>2012</v>
      </c>
      <c r="K309" s="5">
        <f>MONTH(Table1[[#This Row],[Date]])</f>
        <v>4</v>
      </c>
    </row>
    <row r="310" spans="1:11" x14ac:dyDescent="0.25">
      <c r="A310" s="3">
        <v>41010</v>
      </c>
      <c r="B310" s="2" t="s">
        <v>10</v>
      </c>
      <c r="C310" s="2" t="s">
        <v>12</v>
      </c>
      <c r="D310" s="2">
        <v>1000</v>
      </c>
      <c r="E310" s="4">
        <v>51.96</v>
      </c>
      <c r="F310" s="4">
        <f>IF(Table1[[#This Row],[Transaction]]="Buy",Table1[[#This Row],[Number]]*Table1[[#This Row],[Price]]*-1,Table1[[#This Row],[Number]]*Table1[[#This Row],[Price]])</f>
        <v>-51960</v>
      </c>
      <c r="G310" s="2" t="s">
        <v>9</v>
      </c>
      <c r="H310" s="4">
        <f>H309+Table1[[#This Row],[Amount]]</f>
        <v>-202205</v>
      </c>
      <c r="I310" s="6">
        <f>IF(Table1[[#This Row],[Transaction]]="Buy",Table1[[#This Row],[Number]],IF(Table1[[#This Row],[Transaction]]="Sell",Table1[[#This Row],[Number]]*-1,""))</f>
        <v>1000</v>
      </c>
      <c r="J310" s="5">
        <f>YEAR(Table1[[#This Row],[Date]])</f>
        <v>2012</v>
      </c>
      <c r="K310" s="5">
        <f>MONTH(Table1[[#This Row],[Date]])</f>
        <v>4</v>
      </c>
    </row>
    <row r="311" spans="1:11" x14ac:dyDescent="0.25">
      <c r="A311" s="3">
        <v>41012</v>
      </c>
      <c r="B311" s="2" t="s">
        <v>11</v>
      </c>
      <c r="C311" s="2" t="s">
        <v>13</v>
      </c>
      <c r="D311" s="2">
        <v>400</v>
      </c>
      <c r="E311" s="4">
        <v>3.36</v>
      </c>
      <c r="F311" s="4">
        <f>IF(Table1[[#This Row],[Transaction]]="Buy",Table1[[#This Row],[Number]]*Table1[[#This Row],[Price]]*-1,Table1[[#This Row],[Number]]*Table1[[#This Row],[Price]])</f>
        <v>1344</v>
      </c>
      <c r="G311" s="2" t="s">
        <v>9</v>
      </c>
      <c r="H311" s="4">
        <f>H310+Table1[[#This Row],[Amount]]</f>
        <v>-200861</v>
      </c>
      <c r="I311" s="6">
        <f>IF(Table1[[#This Row],[Transaction]]="Buy",Table1[[#This Row],[Number]],IF(Table1[[#This Row],[Transaction]]="Sell",Table1[[#This Row],[Number]]*-1,""))</f>
        <v>-400</v>
      </c>
      <c r="J311" s="5">
        <f>YEAR(Table1[[#This Row],[Date]])</f>
        <v>2012</v>
      </c>
      <c r="K311" s="5">
        <f>MONTH(Table1[[#This Row],[Date]])</f>
        <v>4</v>
      </c>
    </row>
    <row r="312" spans="1:11" x14ac:dyDescent="0.25">
      <c r="A312" s="3">
        <v>41012</v>
      </c>
      <c r="B312" s="2" t="s">
        <v>10</v>
      </c>
      <c r="C312" s="2" t="s">
        <v>16</v>
      </c>
      <c r="D312" s="2">
        <v>200</v>
      </c>
      <c r="E312" s="4">
        <v>20.59</v>
      </c>
      <c r="F312" s="4">
        <f>IF(Table1[[#This Row],[Transaction]]="Buy",Table1[[#This Row],[Number]]*Table1[[#This Row],[Price]]*-1,Table1[[#This Row],[Number]]*Table1[[#This Row],[Price]])</f>
        <v>-4118</v>
      </c>
      <c r="G312" s="2" t="s">
        <v>9</v>
      </c>
      <c r="H312" s="4">
        <f>H311+Table1[[#This Row],[Amount]]</f>
        <v>-204979</v>
      </c>
      <c r="I312" s="6">
        <f>IF(Table1[[#This Row],[Transaction]]="Buy",Table1[[#This Row],[Number]],IF(Table1[[#This Row],[Transaction]]="Sell",Table1[[#This Row],[Number]]*-1,""))</f>
        <v>200</v>
      </c>
      <c r="J312" s="5">
        <f>YEAR(Table1[[#This Row],[Date]])</f>
        <v>2012</v>
      </c>
      <c r="K312" s="5">
        <f>MONTH(Table1[[#This Row],[Date]])</f>
        <v>4</v>
      </c>
    </row>
    <row r="313" spans="1:11" x14ac:dyDescent="0.25">
      <c r="A313" s="3">
        <v>41014</v>
      </c>
      <c r="B313" s="2" t="s">
        <v>10</v>
      </c>
      <c r="C313" s="2" t="s">
        <v>23</v>
      </c>
      <c r="D313" s="2">
        <v>100</v>
      </c>
      <c r="E313" s="4">
        <v>26.68</v>
      </c>
      <c r="F313" s="4">
        <f>IF(Table1[[#This Row],[Transaction]]="Buy",Table1[[#This Row],[Number]]*Table1[[#This Row],[Price]]*-1,Table1[[#This Row],[Number]]*Table1[[#This Row],[Price]])</f>
        <v>-2668</v>
      </c>
      <c r="G313" s="2" t="s">
        <v>9</v>
      </c>
      <c r="H313" s="4">
        <f>H312+Table1[[#This Row],[Amount]]</f>
        <v>-207647</v>
      </c>
      <c r="I313" s="6">
        <f>IF(Table1[[#This Row],[Transaction]]="Buy",Table1[[#This Row],[Number]],IF(Table1[[#This Row],[Transaction]]="Sell",Table1[[#This Row],[Number]]*-1,""))</f>
        <v>100</v>
      </c>
      <c r="J313" s="5">
        <f>YEAR(Table1[[#This Row],[Date]])</f>
        <v>2012</v>
      </c>
      <c r="K313" s="5">
        <f>MONTH(Table1[[#This Row],[Date]])</f>
        <v>4</v>
      </c>
    </row>
    <row r="314" spans="1:11" x14ac:dyDescent="0.25">
      <c r="A314" s="3">
        <v>41017</v>
      </c>
      <c r="B314" s="2" t="s">
        <v>11</v>
      </c>
      <c r="C314" s="2" t="s">
        <v>24</v>
      </c>
      <c r="D314" s="2">
        <v>400</v>
      </c>
      <c r="E314" s="4">
        <v>68.849999999999994</v>
      </c>
      <c r="F314" s="4">
        <f>IF(Table1[[#This Row],[Transaction]]="Buy",Table1[[#This Row],[Number]]*Table1[[#This Row],[Price]]*-1,Table1[[#This Row],[Number]]*Table1[[#This Row],[Price]])</f>
        <v>27539.999999999996</v>
      </c>
      <c r="G314" s="2" t="s">
        <v>9</v>
      </c>
      <c r="H314" s="4">
        <f>H313+Table1[[#This Row],[Amount]]</f>
        <v>-180107</v>
      </c>
      <c r="I314" s="6">
        <f>IF(Table1[[#This Row],[Transaction]]="Buy",Table1[[#This Row],[Number]],IF(Table1[[#This Row],[Transaction]]="Sell",Table1[[#This Row],[Number]]*-1,""))</f>
        <v>-400</v>
      </c>
      <c r="J314" s="5">
        <f>YEAR(Table1[[#This Row],[Date]])</f>
        <v>2012</v>
      </c>
      <c r="K314" s="5">
        <f>MONTH(Table1[[#This Row],[Date]])</f>
        <v>4</v>
      </c>
    </row>
    <row r="315" spans="1:11" x14ac:dyDescent="0.25">
      <c r="A315" s="3">
        <v>41018</v>
      </c>
      <c r="B315" s="2" t="s">
        <v>11</v>
      </c>
      <c r="C315" s="2" t="s">
        <v>20</v>
      </c>
      <c r="D315" s="2">
        <v>800</v>
      </c>
      <c r="E315" s="4">
        <v>90.32</v>
      </c>
      <c r="F315" s="4">
        <f>IF(Table1[[#This Row],[Transaction]]="Buy",Table1[[#This Row],[Number]]*Table1[[#This Row],[Price]]*-1,Table1[[#This Row],[Number]]*Table1[[#This Row],[Price]])</f>
        <v>72256</v>
      </c>
      <c r="G315" s="2" t="s">
        <v>9</v>
      </c>
      <c r="H315" s="4">
        <f>H314+Table1[[#This Row],[Amount]]</f>
        <v>-107851</v>
      </c>
      <c r="I315" s="6">
        <f>IF(Table1[[#This Row],[Transaction]]="Buy",Table1[[#This Row],[Number]],IF(Table1[[#This Row],[Transaction]]="Sell",Table1[[#This Row],[Number]]*-1,""))</f>
        <v>-800</v>
      </c>
      <c r="J315" s="5">
        <f>YEAR(Table1[[#This Row],[Date]])</f>
        <v>2012</v>
      </c>
      <c r="K315" s="5">
        <f>MONTH(Table1[[#This Row],[Date]])</f>
        <v>4</v>
      </c>
    </row>
    <row r="316" spans="1:11" x14ac:dyDescent="0.25">
      <c r="A316" s="3">
        <v>41021</v>
      </c>
      <c r="B316" s="2" t="s">
        <v>10</v>
      </c>
      <c r="C316" s="2" t="s">
        <v>17</v>
      </c>
      <c r="D316" s="2">
        <v>900</v>
      </c>
      <c r="E316" s="4">
        <v>30.99</v>
      </c>
      <c r="F316" s="4">
        <f>IF(Table1[[#This Row],[Transaction]]="Buy",Table1[[#This Row],[Number]]*Table1[[#This Row],[Price]]*-1,Table1[[#This Row],[Number]]*Table1[[#This Row],[Price]])</f>
        <v>-27891</v>
      </c>
      <c r="G316" s="2" t="s">
        <v>9</v>
      </c>
      <c r="H316" s="4">
        <f>H315+Table1[[#This Row],[Amount]]</f>
        <v>-135742</v>
      </c>
      <c r="I316" s="6">
        <f>IF(Table1[[#This Row],[Transaction]]="Buy",Table1[[#This Row],[Number]],IF(Table1[[#This Row],[Transaction]]="Sell",Table1[[#This Row],[Number]]*-1,""))</f>
        <v>900</v>
      </c>
      <c r="J316" s="5">
        <f>YEAR(Table1[[#This Row],[Date]])</f>
        <v>2012</v>
      </c>
      <c r="K316" s="5">
        <f>MONTH(Table1[[#This Row],[Date]])</f>
        <v>4</v>
      </c>
    </row>
    <row r="317" spans="1:11" x14ac:dyDescent="0.25">
      <c r="A317" s="3">
        <v>41023</v>
      </c>
      <c r="B317" s="2" t="s">
        <v>10</v>
      </c>
      <c r="C317" s="2" t="s">
        <v>22</v>
      </c>
      <c r="D317" s="2">
        <v>200</v>
      </c>
      <c r="E317" s="4">
        <v>84.99</v>
      </c>
      <c r="F317" s="4">
        <f>IF(Table1[[#This Row],[Transaction]]="Buy",Table1[[#This Row],[Number]]*Table1[[#This Row],[Price]]*-1,Table1[[#This Row],[Number]]*Table1[[#This Row],[Price]])</f>
        <v>-16998</v>
      </c>
      <c r="G317" s="2" t="s">
        <v>9</v>
      </c>
      <c r="H317" s="4">
        <f>H316+Table1[[#This Row],[Amount]]</f>
        <v>-152740</v>
      </c>
      <c r="I317" s="6">
        <f>IF(Table1[[#This Row],[Transaction]]="Buy",Table1[[#This Row],[Number]],IF(Table1[[#This Row],[Transaction]]="Sell",Table1[[#This Row],[Number]]*-1,""))</f>
        <v>200</v>
      </c>
      <c r="J317" s="5">
        <f>YEAR(Table1[[#This Row],[Date]])</f>
        <v>2012</v>
      </c>
      <c r="K317" s="5">
        <f>MONTH(Table1[[#This Row],[Date]])</f>
        <v>4</v>
      </c>
    </row>
    <row r="318" spans="1:11" x14ac:dyDescent="0.25">
      <c r="A318" s="3">
        <v>41026</v>
      </c>
      <c r="B318" s="2" t="s">
        <v>11</v>
      </c>
      <c r="C318" s="2" t="s">
        <v>13</v>
      </c>
      <c r="D318" s="2">
        <v>300</v>
      </c>
      <c r="E318" s="4">
        <v>12.04</v>
      </c>
      <c r="F318" s="4">
        <f>IF(Table1[[#This Row],[Transaction]]="Buy",Table1[[#This Row],[Number]]*Table1[[#This Row],[Price]]*-1,Table1[[#This Row],[Number]]*Table1[[#This Row],[Price]])</f>
        <v>3611.9999999999995</v>
      </c>
      <c r="G318" s="2" t="s">
        <v>9</v>
      </c>
      <c r="H318" s="4">
        <f>H317+Table1[[#This Row],[Amount]]</f>
        <v>-149128</v>
      </c>
      <c r="I318" s="6">
        <f>IF(Table1[[#This Row],[Transaction]]="Buy",Table1[[#This Row],[Number]],IF(Table1[[#This Row],[Transaction]]="Sell",Table1[[#This Row],[Number]]*-1,""))</f>
        <v>-300</v>
      </c>
      <c r="J318" s="5">
        <f>YEAR(Table1[[#This Row],[Date]])</f>
        <v>2012</v>
      </c>
      <c r="K318" s="5">
        <f>MONTH(Table1[[#This Row],[Date]])</f>
        <v>4</v>
      </c>
    </row>
    <row r="319" spans="1:11" x14ac:dyDescent="0.25">
      <c r="A319" s="3">
        <v>41028</v>
      </c>
      <c r="B319" s="2" t="s">
        <v>11</v>
      </c>
      <c r="C319" s="2" t="s">
        <v>21</v>
      </c>
      <c r="D319" s="2">
        <v>900</v>
      </c>
      <c r="E319" s="4">
        <v>59.02</v>
      </c>
      <c r="F319" s="4">
        <f>IF(Table1[[#This Row],[Transaction]]="Buy",Table1[[#This Row],[Number]]*Table1[[#This Row],[Price]]*-1,Table1[[#This Row],[Number]]*Table1[[#This Row],[Price]])</f>
        <v>53118</v>
      </c>
      <c r="G319" s="2" t="s">
        <v>9</v>
      </c>
      <c r="H319" s="4">
        <f>H318+Table1[[#This Row],[Amount]]</f>
        <v>-96010</v>
      </c>
      <c r="I319" s="6">
        <f>IF(Table1[[#This Row],[Transaction]]="Buy",Table1[[#This Row],[Number]],IF(Table1[[#This Row],[Transaction]]="Sell",Table1[[#This Row],[Number]]*-1,""))</f>
        <v>-900</v>
      </c>
      <c r="J319" s="5">
        <f>YEAR(Table1[[#This Row],[Date]])</f>
        <v>2012</v>
      </c>
      <c r="K319" s="5">
        <f>MONTH(Table1[[#This Row],[Date]])</f>
        <v>4</v>
      </c>
    </row>
    <row r="320" spans="1:11" x14ac:dyDescent="0.25">
      <c r="A320" s="3">
        <v>41031</v>
      </c>
      <c r="B320" s="2" t="s">
        <v>10</v>
      </c>
      <c r="C320" s="2" t="s">
        <v>14</v>
      </c>
      <c r="D320" s="2">
        <v>200</v>
      </c>
      <c r="E320" s="4">
        <v>71.12</v>
      </c>
      <c r="F320" s="4">
        <f>IF(Table1[[#This Row],[Transaction]]="Buy",Table1[[#This Row],[Number]]*Table1[[#This Row],[Price]]*-1,Table1[[#This Row],[Number]]*Table1[[#This Row],[Price]])</f>
        <v>-14224</v>
      </c>
      <c r="G320" s="2" t="s">
        <v>9</v>
      </c>
      <c r="H320" s="4">
        <f>H319+Table1[[#This Row],[Amount]]</f>
        <v>-110234</v>
      </c>
      <c r="I320" s="6">
        <f>IF(Table1[[#This Row],[Transaction]]="Buy",Table1[[#This Row],[Number]],IF(Table1[[#This Row],[Transaction]]="Sell",Table1[[#This Row],[Number]]*-1,""))</f>
        <v>200</v>
      </c>
      <c r="J320" s="5">
        <f>YEAR(Table1[[#This Row],[Date]])</f>
        <v>2012</v>
      </c>
      <c r="K320" s="5">
        <f>MONTH(Table1[[#This Row],[Date]])</f>
        <v>5</v>
      </c>
    </row>
    <row r="321" spans="1:11" x14ac:dyDescent="0.25">
      <c r="A321" s="3">
        <v>41031</v>
      </c>
      <c r="B321" s="2" t="s">
        <v>11</v>
      </c>
      <c r="C321" s="2" t="s">
        <v>16</v>
      </c>
      <c r="D321" s="2">
        <v>700</v>
      </c>
      <c r="E321" s="4">
        <v>36.47</v>
      </c>
      <c r="F321" s="4">
        <f>IF(Table1[[#This Row],[Transaction]]="Buy",Table1[[#This Row],[Number]]*Table1[[#This Row],[Price]]*-1,Table1[[#This Row],[Number]]*Table1[[#This Row],[Price]])</f>
        <v>25529</v>
      </c>
      <c r="G321" s="2" t="s">
        <v>9</v>
      </c>
      <c r="H321" s="4">
        <f>H320+Table1[[#This Row],[Amount]]</f>
        <v>-84705</v>
      </c>
      <c r="I321" s="6">
        <f>IF(Table1[[#This Row],[Transaction]]="Buy",Table1[[#This Row],[Number]],IF(Table1[[#This Row],[Transaction]]="Sell",Table1[[#This Row],[Number]]*-1,""))</f>
        <v>-700</v>
      </c>
      <c r="J321" s="5">
        <f>YEAR(Table1[[#This Row],[Date]])</f>
        <v>2012</v>
      </c>
      <c r="K321" s="5">
        <f>MONTH(Table1[[#This Row],[Date]])</f>
        <v>5</v>
      </c>
    </row>
    <row r="322" spans="1:11" x14ac:dyDescent="0.25">
      <c r="A322" s="3">
        <v>41033</v>
      </c>
      <c r="B322" s="2" t="s">
        <v>10</v>
      </c>
      <c r="C322" s="2" t="s">
        <v>23</v>
      </c>
      <c r="D322" s="2">
        <v>800</v>
      </c>
      <c r="E322" s="4">
        <v>8.52</v>
      </c>
      <c r="F322" s="4">
        <f>IF(Table1[[#This Row],[Transaction]]="Buy",Table1[[#This Row],[Number]]*Table1[[#This Row],[Price]]*-1,Table1[[#This Row],[Number]]*Table1[[#This Row],[Price]])</f>
        <v>-6816</v>
      </c>
      <c r="G322" s="2" t="s">
        <v>9</v>
      </c>
      <c r="H322" s="4">
        <f>H321+Table1[[#This Row],[Amount]]</f>
        <v>-91521</v>
      </c>
      <c r="I322" s="6">
        <f>IF(Table1[[#This Row],[Transaction]]="Buy",Table1[[#This Row],[Number]],IF(Table1[[#This Row],[Transaction]]="Sell",Table1[[#This Row],[Number]]*-1,""))</f>
        <v>800</v>
      </c>
      <c r="J322" s="5">
        <f>YEAR(Table1[[#This Row],[Date]])</f>
        <v>2012</v>
      </c>
      <c r="K322" s="5">
        <f>MONTH(Table1[[#This Row],[Date]])</f>
        <v>5</v>
      </c>
    </row>
    <row r="323" spans="1:11" x14ac:dyDescent="0.25">
      <c r="A323" s="3">
        <v>41034</v>
      </c>
      <c r="B323" s="2" t="s">
        <v>10</v>
      </c>
      <c r="C323" s="2" t="s">
        <v>23</v>
      </c>
      <c r="D323" s="2">
        <v>900</v>
      </c>
      <c r="E323" s="4">
        <v>75.819999999999993</v>
      </c>
      <c r="F323" s="4">
        <f>IF(Table1[[#This Row],[Transaction]]="Buy",Table1[[#This Row],[Number]]*Table1[[#This Row],[Price]]*-1,Table1[[#This Row],[Number]]*Table1[[#This Row],[Price]])</f>
        <v>-68238</v>
      </c>
      <c r="G323" s="2" t="s">
        <v>9</v>
      </c>
      <c r="H323" s="4">
        <f>H322+Table1[[#This Row],[Amount]]</f>
        <v>-159759</v>
      </c>
      <c r="I323" s="6">
        <f>IF(Table1[[#This Row],[Transaction]]="Buy",Table1[[#This Row],[Number]],IF(Table1[[#This Row],[Transaction]]="Sell",Table1[[#This Row],[Number]]*-1,""))</f>
        <v>900</v>
      </c>
      <c r="J323" s="5">
        <f>YEAR(Table1[[#This Row],[Date]])</f>
        <v>2012</v>
      </c>
      <c r="K323" s="5">
        <f>MONTH(Table1[[#This Row],[Date]])</f>
        <v>5</v>
      </c>
    </row>
    <row r="324" spans="1:11" x14ac:dyDescent="0.25">
      <c r="A324" s="3">
        <v>41036</v>
      </c>
      <c r="B324" s="2" t="s">
        <v>11</v>
      </c>
      <c r="C324" s="2" t="s">
        <v>23</v>
      </c>
      <c r="D324" s="2">
        <v>1000</v>
      </c>
      <c r="E324" s="4">
        <v>97.74</v>
      </c>
      <c r="F324" s="4">
        <f>IF(Table1[[#This Row],[Transaction]]="Buy",Table1[[#This Row],[Number]]*Table1[[#This Row],[Price]]*-1,Table1[[#This Row],[Number]]*Table1[[#This Row],[Price]])</f>
        <v>97740</v>
      </c>
      <c r="G324" s="2" t="s">
        <v>9</v>
      </c>
      <c r="H324" s="4">
        <f>H323+Table1[[#This Row],[Amount]]</f>
        <v>-62019</v>
      </c>
      <c r="I324" s="6">
        <f>IF(Table1[[#This Row],[Transaction]]="Buy",Table1[[#This Row],[Number]],IF(Table1[[#This Row],[Transaction]]="Sell",Table1[[#This Row],[Number]]*-1,""))</f>
        <v>-1000</v>
      </c>
      <c r="J324" s="5">
        <f>YEAR(Table1[[#This Row],[Date]])</f>
        <v>2012</v>
      </c>
      <c r="K324" s="5">
        <f>MONTH(Table1[[#This Row],[Date]])</f>
        <v>5</v>
      </c>
    </row>
    <row r="325" spans="1:11" x14ac:dyDescent="0.25">
      <c r="A325" s="3">
        <v>41037</v>
      </c>
      <c r="B325" s="2" t="s">
        <v>11</v>
      </c>
      <c r="C325" s="2" t="s">
        <v>13</v>
      </c>
      <c r="D325" s="2">
        <v>200</v>
      </c>
      <c r="E325" s="4">
        <v>59.85</v>
      </c>
      <c r="F325" s="4">
        <f>IF(Table1[[#This Row],[Transaction]]="Buy",Table1[[#This Row],[Number]]*Table1[[#This Row],[Price]]*-1,Table1[[#This Row],[Number]]*Table1[[#This Row],[Price]])</f>
        <v>11970</v>
      </c>
      <c r="G325" s="2" t="s">
        <v>9</v>
      </c>
      <c r="H325" s="4">
        <f>H324+Table1[[#This Row],[Amount]]</f>
        <v>-50049</v>
      </c>
      <c r="I325" s="6">
        <f>IF(Table1[[#This Row],[Transaction]]="Buy",Table1[[#This Row],[Number]],IF(Table1[[#This Row],[Transaction]]="Sell",Table1[[#This Row],[Number]]*-1,""))</f>
        <v>-200</v>
      </c>
      <c r="J325" s="5">
        <f>YEAR(Table1[[#This Row],[Date]])</f>
        <v>2012</v>
      </c>
      <c r="K325" s="5">
        <f>MONTH(Table1[[#This Row],[Date]])</f>
        <v>5</v>
      </c>
    </row>
    <row r="326" spans="1:11" x14ac:dyDescent="0.25">
      <c r="A326" s="3">
        <v>41039</v>
      </c>
      <c r="B326" s="2" t="s">
        <v>11</v>
      </c>
      <c r="C326" s="2" t="s">
        <v>17</v>
      </c>
      <c r="D326" s="2">
        <v>800</v>
      </c>
      <c r="E326" s="4">
        <v>11.88</v>
      </c>
      <c r="F326" s="4">
        <f>IF(Table1[[#This Row],[Transaction]]="Buy",Table1[[#This Row],[Number]]*Table1[[#This Row],[Price]]*-1,Table1[[#This Row],[Number]]*Table1[[#This Row],[Price]])</f>
        <v>9504</v>
      </c>
      <c r="G326" s="2" t="s">
        <v>9</v>
      </c>
      <c r="H326" s="4">
        <f>H325+Table1[[#This Row],[Amount]]</f>
        <v>-40545</v>
      </c>
      <c r="I326" s="6">
        <f>IF(Table1[[#This Row],[Transaction]]="Buy",Table1[[#This Row],[Number]],IF(Table1[[#This Row],[Transaction]]="Sell",Table1[[#This Row],[Number]]*-1,""))</f>
        <v>-800</v>
      </c>
      <c r="J326" s="5">
        <f>YEAR(Table1[[#This Row],[Date]])</f>
        <v>2012</v>
      </c>
      <c r="K326" s="5">
        <f>MONTH(Table1[[#This Row],[Date]])</f>
        <v>5</v>
      </c>
    </row>
    <row r="327" spans="1:11" x14ac:dyDescent="0.25">
      <c r="A327" s="3">
        <v>41040</v>
      </c>
      <c r="B327" s="2" t="s">
        <v>11</v>
      </c>
      <c r="C327" s="2" t="s">
        <v>22</v>
      </c>
      <c r="D327" s="2">
        <v>700</v>
      </c>
      <c r="E327" s="4">
        <v>31.45</v>
      </c>
      <c r="F327" s="4">
        <f>IF(Table1[[#This Row],[Transaction]]="Buy",Table1[[#This Row],[Number]]*Table1[[#This Row],[Price]]*-1,Table1[[#This Row],[Number]]*Table1[[#This Row],[Price]])</f>
        <v>22015</v>
      </c>
      <c r="G327" s="2" t="s">
        <v>9</v>
      </c>
      <c r="H327" s="4">
        <f>H326+Table1[[#This Row],[Amount]]</f>
        <v>-18530</v>
      </c>
      <c r="I327" s="6">
        <f>IF(Table1[[#This Row],[Transaction]]="Buy",Table1[[#This Row],[Number]],IF(Table1[[#This Row],[Transaction]]="Sell",Table1[[#This Row],[Number]]*-1,""))</f>
        <v>-700</v>
      </c>
      <c r="J327" s="5">
        <f>YEAR(Table1[[#This Row],[Date]])</f>
        <v>2012</v>
      </c>
      <c r="K327" s="5">
        <f>MONTH(Table1[[#This Row],[Date]])</f>
        <v>5</v>
      </c>
    </row>
    <row r="328" spans="1:11" x14ac:dyDescent="0.25">
      <c r="A328" s="3">
        <v>41042</v>
      </c>
      <c r="B328" s="2" t="s">
        <v>10</v>
      </c>
      <c r="C328" s="2" t="s">
        <v>15</v>
      </c>
      <c r="D328" s="2">
        <v>300</v>
      </c>
      <c r="E328" s="4">
        <v>84.37</v>
      </c>
      <c r="F328" s="4">
        <f>IF(Table1[[#This Row],[Transaction]]="Buy",Table1[[#This Row],[Number]]*Table1[[#This Row],[Price]]*-1,Table1[[#This Row],[Number]]*Table1[[#This Row],[Price]])</f>
        <v>-25311</v>
      </c>
      <c r="G328" s="2" t="s">
        <v>9</v>
      </c>
      <c r="H328" s="4">
        <f>H327+Table1[[#This Row],[Amount]]</f>
        <v>-43841</v>
      </c>
      <c r="I328" s="6">
        <f>IF(Table1[[#This Row],[Transaction]]="Buy",Table1[[#This Row],[Number]],IF(Table1[[#This Row],[Transaction]]="Sell",Table1[[#This Row],[Number]]*-1,""))</f>
        <v>300</v>
      </c>
      <c r="J328" s="5">
        <f>YEAR(Table1[[#This Row],[Date]])</f>
        <v>2012</v>
      </c>
      <c r="K328" s="5">
        <f>MONTH(Table1[[#This Row],[Date]])</f>
        <v>5</v>
      </c>
    </row>
    <row r="329" spans="1:11" x14ac:dyDescent="0.25">
      <c r="A329" s="3">
        <v>41043</v>
      </c>
      <c r="B329" s="2" t="s">
        <v>11</v>
      </c>
      <c r="C329" s="2" t="s">
        <v>15</v>
      </c>
      <c r="D329" s="2">
        <v>500</v>
      </c>
      <c r="E329" s="4">
        <v>73.55</v>
      </c>
      <c r="F329" s="4">
        <f>IF(Table1[[#This Row],[Transaction]]="Buy",Table1[[#This Row],[Number]]*Table1[[#This Row],[Price]]*-1,Table1[[#This Row],[Number]]*Table1[[#This Row],[Price]])</f>
        <v>36775</v>
      </c>
      <c r="G329" s="2" t="s">
        <v>9</v>
      </c>
      <c r="H329" s="4">
        <f>H328+Table1[[#This Row],[Amount]]</f>
        <v>-7066</v>
      </c>
      <c r="I329" s="6">
        <f>IF(Table1[[#This Row],[Transaction]]="Buy",Table1[[#This Row],[Number]],IF(Table1[[#This Row],[Transaction]]="Sell",Table1[[#This Row],[Number]]*-1,""))</f>
        <v>-500</v>
      </c>
      <c r="J329" s="5">
        <f>YEAR(Table1[[#This Row],[Date]])</f>
        <v>2012</v>
      </c>
      <c r="K329" s="5">
        <f>MONTH(Table1[[#This Row],[Date]])</f>
        <v>5</v>
      </c>
    </row>
    <row r="330" spans="1:11" x14ac:dyDescent="0.25">
      <c r="A330" s="3">
        <v>41043</v>
      </c>
      <c r="B330" s="2" t="s">
        <v>11</v>
      </c>
      <c r="C330" s="2" t="s">
        <v>14</v>
      </c>
      <c r="D330" s="2">
        <v>700</v>
      </c>
      <c r="E330" s="4">
        <v>43.12</v>
      </c>
      <c r="F330" s="4">
        <f>IF(Table1[[#This Row],[Transaction]]="Buy",Table1[[#This Row],[Number]]*Table1[[#This Row],[Price]]*-1,Table1[[#This Row],[Number]]*Table1[[#This Row],[Price]])</f>
        <v>30184</v>
      </c>
      <c r="G330" s="2" t="s">
        <v>9</v>
      </c>
      <c r="H330" s="4">
        <f>H329+Table1[[#This Row],[Amount]]</f>
        <v>23118</v>
      </c>
      <c r="I330" s="6">
        <f>IF(Table1[[#This Row],[Transaction]]="Buy",Table1[[#This Row],[Number]],IF(Table1[[#This Row],[Transaction]]="Sell",Table1[[#This Row],[Number]]*-1,""))</f>
        <v>-700</v>
      </c>
      <c r="J330" s="5">
        <f>YEAR(Table1[[#This Row],[Date]])</f>
        <v>2012</v>
      </c>
      <c r="K330" s="5">
        <f>MONTH(Table1[[#This Row],[Date]])</f>
        <v>5</v>
      </c>
    </row>
    <row r="331" spans="1:11" x14ac:dyDescent="0.25">
      <c r="A331" s="3">
        <v>41045</v>
      </c>
      <c r="B331" s="2" t="s">
        <v>10</v>
      </c>
      <c r="C331" s="2" t="s">
        <v>21</v>
      </c>
      <c r="D331" s="2">
        <v>800</v>
      </c>
      <c r="E331" s="4">
        <v>1.25</v>
      </c>
      <c r="F331" s="4">
        <f>IF(Table1[[#This Row],[Transaction]]="Buy",Table1[[#This Row],[Number]]*Table1[[#This Row],[Price]]*-1,Table1[[#This Row],[Number]]*Table1[[#This Row],[Price]])</f>
        <v>-1000</v>
      </c>
      <c r="G331" s="2" t="s">
        <v>9</v>
      </c>
      <c r="H331" s="4">
        <f>H330+Table1[[#This Row],[Amount]]</f>
        <v>22118</v>
      </c>
      <c r="I331" s="6">
        <f>IF(Table1[[#This Row],[Transaction]]="Buy",Table1[[#This Row],[Number]],IF(Table1[[#This Row],[Transaction]]="Sell",Table1[[#This Row],[Number]]*-1,""))</f>
        <v>800</v>
      </c>
      <c r="J331" s="5">
        <f>YEAR(Table1[[#This Row],[Date]])</f>
        <v>2012</v>
      </c>
      <c r="K331" s="5">
        <f>MONTH(Table1[[#This Row],[Date]])</f>
        <v>5</v>
      </c>
    </row>
    <row r="332" spans="1:11" x14ac:dyDescent="0.25">
      <c r="A332" s="3">
        <v>41045</v>
      </c>
      <c r="B332" s="2" t="s">
        <v>10</v>
      </c>
      <c r="C332" s="2" t="s">
        <v>16</v>
      </c>
      <c r="D332" s="2">
        <v>800</v>
      </c>
      <c r="E332" s="4">
        <v>16.059999999999999</v>
      </c>
      <c r="F332" s="4">
        <f>IF(Table1[[#This Row],[Transaction]]="Buy",Table1[[#This Row],[Number]]*Table1[[#This Row],[Price]]*-1,Table1[[#This Row],[Number]]*Table1[[#This Row],[Price]])</f>
        <v>-12847.999999999998</v>
      </c>
      <c r="G332" s="2" t="s">
        <v>9</v>
      </c>
      <c r="H332" s="4">
        <f>H331+Table1[[#This Row],[Amount]]</f>
        <v>9270.0000000000018</v>
      </c>
      <c r="I332" s="6">
        <f>IF(Table1[[#This Row],[Transaction]]="Buy",Table1[[#This Row],[Number]],IF(Table1[[#This Row],[Transaction]]="Sell",Table1[[#This Row],[Number]]*-1,""))</f>
        <v>800</v>
      </c>
      <c r="J332" s="5">
        <f>YEAR(Table1[[#This Row],[Date]])</f>
        <v>2012</v>
      </c>
      <c r="K332" s="5">
        <f>MONTH(Table1[[#This Row],[Date]])</f>
        <v>5</v>
      </c>
    </row>
    <row r="333" spans="1:11" x14ac:dyDescent="0.25">
      <c r="A333" s="3">
        <v>41046</v>
      </c>
      <c r="B333" s="2" t="s">
        <v>11</v>
      </c>
      <c r="C333" s="2" t="s">
        <v>16</v>
      </c>
      <c r="D333" s="2">
        <v>700</v>
      </c>
      <c r="E333" s="4">
        <v>82</v>
      </c>
      <c r="F333" s="4">
        <f>IF(Table1[[#This Row],[Transaction]]="Buy",Table1[[#This Row],[Number]]*Table1[[#This Row],[Price]]*-1,Table1[[#This Row],[Number]]*Table1[[#This Row],[Price]])</f>
        <v>57400</v>
      </c>
      <c r="G333" s="2" t="s">
        <v>9</v>
      </c>
      <c r="H333" s="4">
        <f>H332+Table1[[#This Row],[Amount]]</f>
        <v>66670</v>
      </c>
      <c r="I333" s="6">
        <f>IF(Table1[[#This Row],[Transaction]]="Buy",Table1[[#This Row],[Number]],IF(Table1[[#This Row],[Transaction]]="Sell",Table1[[#This Row],[Number]]*-1,""))</f>
        <v>-700</v>
      </c>
      <c r="J333" s="5">
        <f>YEAR(Table1[[#This Row],[Date]])</f>
        <v>2012</v>
      </c>
      <c r="K333" s="5">
        <f>MONTH(Table1[[#This Row],[Date]])</f>
        <v>5</v>
      </c>
    </row>
    <row r="334" spans="1:11" x14ac:dyDescent="0.25">
      <c r="A334" s="3">
        <v>41047</v>
      </c>
      <c r="B334" s="2" t="s">
        <v>11</v>
      </c>
      <c r="C334" s="2" t="s">
        <v>16</v>
      </c>
      <c r="D334" s="2">
        <v>1100</v>
      </c>
      <c r="E334" s="4">
        <v>25.8</v>
      </c>
      <c r="F334" s="4">
        <f>IF(Table1[[#This Row],[Transaction]]="Buy",Table1[[#This Row],[Number]]*Table1[[#This Row],[Price]]*-1,Table1[[#This Row],[Number]]*Table1[[#This Row],[Price]])</f>
        <v>28380</v>
      </c>
      <c r="G334" s="2" t="s">
        <v>9</v>
      </c>
      <c r="H334" s="4">
        <f>H333+Table1[[#This Row],[Amount]]</f>
        <v>95050</v>
      </c>
      <c r="I334" s="6">
        <f>IF(Table1[[#This Row],[Transaction]]="Buy",Table1[[#This Row],[Number]],IF(Table1[[#This Row],[Transaction]]="Sell",Table1[[#This Row],[Number]]*-1,""))</f>
        <v>-1100</v>
      </c>
      <c r="J334" s="5">
        <f>YEAR(Table1[[#This Row],[Date]])</f>
        <v>2012</v>
      </c>
      <c r="K334" s="5">
        <f>MONTH(Table1[[#This Row],[Date]])</f>
        <v>5</v>
      </c>
    </row>
    <row r="335" spans="1:11" x14ac:dyDescent="0.25">
      <c r="A335" s="3">
        <v>41048</v>
      </c>
      <c r="B335" s="2" t="s">
        <v>11</v>
      </c>
      <c r="C335" s="2" t="s">
        <v>19</v>
      </c>
      <c r="D335" s="2">
        <v>200</v>
      </c>
      <c r="E335" s="4">
        <v>62.13</v>
      </c>
      <c r="F335" s="4">
        <f>IF(Table1[[#This Row],[Transaction]]="Buy",Table1[[#This Row],[Number]]*Table1[[#This Row],[Price]]*-1,Table1[[#This Row],[Number]]*Table1[[#This Row],[Price]])</f>
        <v>12426</v>
      </c>
      <c r="G335" s="2" t="s">
        <v>9</v>
      </c>
      <c r="H335" s="4">
        <f>H334+Table1[[#This Row],[Amount]]</f>
        <v>107476</v>
      </c>
      <c r="I335" s="6">
        <f>IF(Table1[[#This Row],[Transaction]]="Buy",Table1[[#This Row],[Number]],IF(Table1[[#This Row],[Transaction]]="Sell",Table1[[#This Row],[Number]]*-1,""))</f>
        <v>-200</v>
      </c>
      <c r="J335" s="5">
        <f>YEAR(Table1[[#This Row],[Date]])</f>
        <v>2012</v>
      </c>
      <c r="K335" s="5">
        <f>MONTH(Table1[[#This Row],[Date]])</f>
        <v>5</v>
      </c>
    </row>
    <row r="336" spans="1:11" x14ac:dyDescent="0.25">
      <c r="A336" s="3">
        <v>41050</v>
      </c>
      <c r="B336" s="2" t="s">
        <v>11</v>
      </c>
      <c r="C336" s="2" t="s">
        <v>12</v>
      </c>
      <c r="D336" s="2">
        <v>700</v>
      </c>
      <c r="E336" s="4">
        <v>38.39</v>
      </c>
      <c r="F336" s="4">
        <f>IF(Table1[[#This Row],[Transaction]]="Buy",Table1[[#This Row],[Number]]*Table1[[#This Row],[Price]]*-1,Table1[[#This Row],[Number]]*Table1[[#This Row],[Price]])</f>
        <v>26873</v>
      </c>
      <c r="G336" s="2" t="s">
        <v>9</v>
      </c>
      <c r="H336" s="4">
        <f>H335+Table1[[#This Row],[Amount]]</f>
        <v>134349</v>
      </c>
      <c r="I336" s="6">
        <f>IF(Table1[[#This Row],[Transaction]]="Buy",Table1[[#This Row],[Number]],IF(Table1[[#This Row],[Transaction]]="Sell",Table1[[#This Row],[Number]]*-1,""))</f>
        <v>-700</v>
      </c>
      <c r="J336" s="5">
        <f>YEAR(Table1[[#This Row],[Date]])</f>
        <v>2012</v>
      </c>
      <c r="K336" s="5">
        <f>MONTH(Table1[[#This Row],[Date]])</f>
        <v>5</v>
      </c>
    </row>
    <row r="337" spans="1:11" x14ac:dyDescent="0.25">
      <c r="A337" s="3">
        <v>41052</v>
      </c>
      <c r="B337" s="2" t="s">
        <v>10</v>
      </c>
      <c r="C337" s="2" t="s">
        <v>21</v>
      </c>
      <c r="D337" s="2">
        <v>200</v>
      </c>
      <c r="E337" s="4">
        <v>37.07</v>
      </c>
      <c r="F337" s="4">
        <f>IF(Table1[[#This Row],[Transaction]]="Buy",Table1[[#This Row],[Number]]*Table1[[#This Row],[Price]]*-1,Table1[[#This Row],[Number]]*Table1[[#This Row],[Price]])</f>
        <v>-7414</v>
      </c>
      <c r="G337" s="2" t="s">
        <v>9</v>
      </c>
      <c r="H337" s="4">
        <f>H336+Table1[[#This Row],[Amount]]</f>
        <v>126935</v>
      </c>
      <c r="I337" s="6">
        <f>IF(Table1[[#This Row],[Transaction]]="Buy",Table1[[#This Row],[Number]],IF(Table1[[#This Row],[Transaction]]="Sell",Table1[[#This Row],[Number]]*-1,""))</f>
        <v>200</v>
      </c>
      <c r="J337" s="5">
        <f>YEAR(Table1[[#This Row],[Date]])</f>
        <v>2012</v>
      </c>
      <c r="K337" s="5">
        <f>MONTH(Table1[[#This Row],[Date]])</f>
        <v>5</v>
      </c>
    </row>
    <row r="338" spans="1:11" x14ac:dyDescent="0.25">
      <c r="A338" s="3">
        <v>41054</v>
      </c>
      <c r="B338" s="2" t="s">
        <v>10</v>
      </c>
      <c r="C338" s="2" t="s">
        <v>23</v>
      </c>
      <c r="D338" s="2">
        <v>600</v>
      </c>
      <c r="E338" s="4">
        <v>77.7</v>
      </c>
      <c r="F338" s="4">
        <f>IF(Table1[[#This Row],[Transaction]]="Buy",Table1[[#This Row],[Number]]*Table1[[#This Row],[Price]]*-1,Table1[[#This Row],[Number]]*Table1[[#This Row],[Price]])</f>
        <v>-46620</v>
      </c>
      <c r="G338" s="2" t="s">
        <v>9</v>
      </c>
      <c r="H338" s="4">
        <f>H337+Table1[[#This Row],[Amount]]</f>
        <v>80315</v>
      </c>
      <c r="I338" s="6">
        <f>IF(Table1[[#This Row],[Transaction]]="Buy",Table1[[#This Row],[Number]],IF(Table1[[#This Row],[Transaction]]="Sell",Table1[[#This Row],[Number]]*-1,""))</f>
        <v>600</v>
      </c>
      <c r="J338" s="5">
        <f>YEAR(Table1[[#This Row],[Date]])</f>
        <v>2012</v>
      </c>
      <c r="K338" s="5">
        <f>MONTH(Table1[[#This Row],[Date]])</f>
        <v>5</v>
      </c>
    </row>
    <row r="339" spans="1:11" x14ac:dyDescent="0.25">
      <c r="A339" s="3">
        <v>41055</v>
      </c>
      <c r="B339" s="2" t="s">
        <v>11</v>
      </c>
      <c r="C339" s="2" t="s">
        <v>23</v>
      </c>
      <c r="D339" s="2">
        <v>1000</v>
      </c>
      <c r="E339" s="4">
        <v>1.62</v>
      </c>
      <c r="F339" s="4">
        <f>IF(Table1[[#This Row],[Transaction]]="Buy",Table1[[#This Row],[Number]]*Table1[[#This Row],[Price]]*-1,Table1[[#This Row],[Number]]*Table1[[#This Row],[Price]])</f>
        <v>1620</v>
      </c>
      <c r="G339" s="2" t="s">
        <v>9</v>
      </c>
      <c r="H339" s="4">
        <f>H338+Table1[[#This Row],[Amount]]</f>
        <v>81935</v>
      </c>
      <c r="I339" s="6">
        <f>IF(Table1[[#This Row],[Transaction]]="Buy",Table1[[#This Row],[Number]],IF(Table1[[#This Row],[Transaction]]="Sell",Table1[[#This Row],[Number]]*-1,""))</f>
        <v>-1000</v>
      </c>
      <c r="J339" s="5">
        <f>YEAR(Table1[[#This Row],[Date]])</f>
        <v>2012</v>
      </c>
      <c r="K339" s="5">
        <f>MONTH(Table1[[#This Row],[Date]])</f>
        <v>5</v>
      </c>
    </row>
    <row r="340" spans="1:11" x14ac:dyDescent="0.25">
      <c r="A340" s="3">
        <v>41056</v>
      </c>
      <c r="B340" s="2" t="s">
        <v>11</v>
      </c>
      <c r="C340" s="2" t="s">
        <v>17</v>
      </c>
      <c r="D340" s="2">
        <v>900</v>
      </c>
      <c r="E340" s="4">
        <v>93.31</v>
      </c>
      <c r="F340" s="4">
        <f>IF(Table1[[#This Row],[Transaction]]="Buy",Table1[[#This Row],[Number]]*Table1[[#This Row],[Price]]*-1,Table1[[#This Row],[Number]]*Table1[[#This Row],[Price]])</f>
        <v>83979</v>
      </c>
      <c r="G340" s="2" t="s">
        <v>9</v>
      </c>
      <c r="H340" s="4">
        <f>H339+Table1[[#This Row],[Amount]]</f>
        <v>165914</v>
      </c>
      <c r="I340" s="6">
        <f>IF(Table1[[#This Row],[Transaction]]="Buy",Table1[[#This Row],[Number]],IF(Table1[[#This Row],[Transaction]]="Sell",Table1[[#This Row],[Number]]*-1,""))</f>
        <v>-900</v>
      </c>
      <c r="J340" s="5">
        <f>YEAR(Table1[[#This Row],[Date]])</f>
        <v>2012</v>
      </c>
      <c r="K340" s="5">
        <f>MONTH(Table1[[#This Row],[Date]])</f>
        <v>5</v>
      </c>
    </row>
    <row r="341" spans="1:11" x14ac:dyDescent="0.25">
      <c r="A341" s="3">
        <v>41058</v>
      </c>
      <c r="B341" s="2" t="s">
        <v>10</v>
      </c>
      <c r="C341" s="2" t="s">
        <v>22</v>
      </c>
      <c r="D341" s="2">
        <v>1000</v>
      </c>
      <c r="E341" s="4">
        <v>55.49</v>
      </c>
      <c r="F341" s="4">
        <f>IF(Table1[[#This Row],[Transaction]]="Buy",Table1[[#This Row],[Number]]*Table1[[#This Row],[Price]]*-1,Table1[[#This Row],[Number]]*Table1[[#This Row],[Price]])</f>
        <v>-55490</v>
      </c>
      <c r="G341" s="2" t="s">
        <v>9</v>
      </c>
      <c r="H341" s="4">
        <f>H340+Table1[[#This Row],[Amount]]</f>
        <v>110424</v>
      </c>
      <c r="I341" s="6">
        <f>IF(Table1[[#This Row],[Transaction]]="Buy",Table1[[#This Row],[Number]],IF(Table1[[#This Row],[Transaction]]="Sell",Table1[[#This Row],[Number]]*-1,""))</f>
        <v>1000</v>
      </c>
      <c r="J341" s="5">
        <f>YEAR(Table1[[#This Row],[Date]])</f>
        <v>2012</v>
      </c>
      <c r="K341" s="5">
        <f>MONTH(Table1[[#This Row],[Date]])</f>
        <v>5</v>
      </c>
    </row>
    <row r="342" spans="1:11" x14ac:dyDescent="0.25">
      <c r="A342" s="3">
        <v>41060</v>
      </c>
      <c r="B342" s="2" t="s">
        <v>10</v>
      </c>
      <c r="C342" s="2" t="s">
        <v>17</v>
      </c>
      <c r="D342" s="2">
        <v>1000</v>
      </c>
      <c r="E342" s="4">
        <v>75.02</v>
      </c>
      <c r="F342" s="4">
        <f>IF(Table1[[#This Row],[Transaction]]="Buy",Table1[[#This Row],[Number]]*Table1[[#This Row],[Price]]*-1,Table1[[#This Row],[Number]]*Table1[[#This Row],[Price]])</f>
        <v>-75020</v>
      </c>
      <c r="G342" s="2" t="s">
        <v>9</v>
      </c>
      <c r="H342" s="4">
        <f>H341+Table1[[#This Row],[Amount]]</f>
        <v>35404</v>
      </c>
      <c r="I342" s="6">
        <f>IF(Table1[[#This Row],[Transaction]]="Buy",Table1[[#This Row],[Number]],IF(Table1[[#This Row],[Transaction]]="Sell",Table1[[#This Row],[Number]]*-1,""))</f>
        <v>1000</v>
      </c>
      <c r="J342" s="5">
        <f>YEAR(Table1[[#This Row],[Date]])</f>
        <v>2012</v>
      </c>
      <c r="K342" s="5">
        <f>MONTH(Table1[[#This Row],[Date]])</f>
        <v>5</v>
      </c>
    </row>
    <row r="343" spans="1:11" x14ac:dyDescent="0.25">
      <c r="A343" s="3">
        <v>41062</v>
      </c>
      <c r="B343" s="2" t="s">
        <v>10</v>
      </c>
      <c r="C343" s="2" t="s">
        <v>21</v>
      </c>
      <c r="D343" s="2">
        <v>800</v>
      </c>
      <c r="E343" s="4">
        <v>20.8</v>
      </c>
      <c r="F343" s="4">
        <f>IF(Table1[[#This Row],[Transaction]]="Buy",Table1[[#This Row],[Number]]*Table1[[#This Row],[Price]]*-1,Table1[[#This Row],[Number]]*Table1[[#This Row],[Price]])</f>
        <v>-16640</v>
      </c>
      <c r="G343" s="2" t="s">
        <v>9</v>
      </c>
      <c r="H343" s="4">
        <f>H342+Table1[[#This Row],[Amount]]</f>
        <v>18764</v>
      </c>
      <c r="I343" s="6">
        <f>IF(Table1[[#This Row],[Transaction]]="Buy",Table1[[#This Row],[Number]],IF(Table1[[#This Row],[Transaction]]="Sell",Table1[[#This Row],[Number]]*-1,""))</f>
        <v>800</v>
      </c>
      <c r="J343" s="5">
        <f>YEAR(Table1[[#This Row],[Date]])</f>
        <v>2012</v>
      </c>
      <c r="K343" s="5">
        <f>MONTH(Table1[[#This Row],[Date]])</f>
        <v>6</v>
      </c>
    </row>
    <row r="344" spans="1:11" x14ac:dyDescent="0.25">
      <c r="A344" s="3">
        <v>41063</v>
      </c>
      <c r="B344" s="2" t="s">
        <v>10</v>
      </c>
      <c r="C344" s="2" t="s">
        <v>14</v>
      </c>
      <c r="D344" s="2">
        <v>500</v>
      </c>
      <c r="E344" s="4">
        <v>52.22</v>
      </c>
      <c r="F344" s="4">
        <f>IF(Table1[[#This Row],[Transaction]]="Buy",Table1[[#This Row],[Number]]*Table1[[#This Row],[Price]]*-1,Table1[[#This Row],[Number]]*Table1[[#This Row],[Price]])</f>
        <v>-26110</v>
      </c>
      <c r="G344" s="2" t="s">
        <v>9</v>
      </c>
      <c r="H344" s="4">
        <f>H343+Table1[[#This Row],[Amount]]</f>
        <v>-7346</v>
      </c>
      <c r="I344" s="6">
        <f>IF(Table1[[#This Row],[Transaction]]="Buy",Table1[[#This Row],[Number]],IF(Table1[[#This Row],[Transaction]]="Sell",Table1[[#This Row],[Number]]*-1,""))</f>
        <v>500</v>
      </c>
      <c r="J344" s="5">
        <f>YEAR(Table1[[#This Row],[Date]])</f>
        <v>2012</v>
      </c>
      <c r="K344" s="5">
        <f>MONTH(Table1[[#This Row],[Date]])</f>
        <v>6</v>
      </c>
    </row>
    <row r="345" spans="1:11" x14ac:dyDescent="0.25">
      <c r="A345" s="3">
        <v>41063</v>
      </c>
      <c r="B345" s="2" t="s">
        <v>11</v>
      </c>
      <c r="C345" s="2" t="s">
        <v>15</v>
      </c>
      <c r="D345" s="2">
        <v>800</v>
      </c>
      <c r="E345" s="4">
        <v>76.900000000000006</v>
      </c>
      <c r="F345" s="4">
        <f>IF(Table1[[#This Row],[Transaction]]="Buy",Table1[[#This Row],[Number]]*Table1[[#This Row],[Price]]*-1,Table1[[#This Row],[Number]]*Table1[[#This Row],[Price]])</f>
        <v>61520.000000000007</v>
      </c>
      <c r="G345" s="2" t="s">
        <v>9</v>
      </c>
      <c r="H345" s="4">
        <f>H344+Table1[[#This Row],[Amount]]</f>
        <v>54174.000000000007</v>
      </c>
      <c r="I345" s="6">
        <f>IF(Table1[[#This Row],[Transaction]]="Buy",Table1[[#This Row],[Number]],IF(Table1[[#This Row],[Transaction]]="Sell",Table1[[#This Row],[Number]]*-1,""))</f>
        <v>-800</v>
      </c>
      <c r="J345" s="5">
        <f>YEAR(Table1[[#This Row],[Date]])</f>
        <v>2012</v>
      </c>
      <c r="K345" s="5">
        <f>MONTH(Table1[[#This Row],[Date]])</f>
        <v>6</v>
      </c>
    </row>
    <row r="346" spans="1:11" x14ac:dyDescent="0.25">
      <c r="A346" s="3">
        <v>41064</v>
      </c>
      <c r="B346" s="2" t="s">
        <v>11</v>
      </c>
      <c r="C346" s="2" t="s">
        <v>22</v>
      </c>
      <c r="D346" s="2">
        <v>700</v>
      </c>
      <c r="E346" s="4">
        <v>2.69</v>
      </c>
      <c r="F346" s="4">
        <f>IF(Table1[[#This Row],[Transaction]]="Buy",Table1[[#This Row],[Number]]*Table1[[#This Row],[Price]]*-1,Table1[[#This Row],[Number]]*Table1[[#This Row],[Price]])</f>
        <v>1883</v>
      </c>
      <c r="G346" s="2" t="s">
        <v>9</v>
      </c>
      <c r="H346" s="4">
        <f>H345+Table1[[#This Row],[Amount]]</f>
        <v>56057.000000000007</v>
      </c>
      <c r="I346" s="6">
        <f>IF(Table1[[#This Row],[Transaction]]="Buy",Table1[[#This Row],[Number]],IF(Table1[[#This Row],[Transaction]]="Sell",Table1[[#This Row],[Number]]*-1,""))</f>
        <v>-700</v>
      </c>
      <c r="J346" s="5">
        <f>YEAR(Table1[[#This Row],[Date]])</f>
        <v>2012</v>
      </c>
      <c r="K346" s="5">
        <f>MONTH(Table1[[#This Row],[Date]])</f>
        <v>6</v>
      </c>
    </row>
    <row r="347" spans="1:11" x14ac:dyDescent="0.25">
      <c r="A347" s="3">
        <v>41065</v>
      </c>
      <c r="B347" s="2" t="s">
        <v>11</v>
      </c>
      <c r="C347" s="2" t="s">
        <v>22</v>
      </c>
      <c r="D347" s="2">
        <v>500</v>
      </c>
      <c r="E347" s="4">
        <v>44.46</v>
      </c>
      <c r="F347" s="4">
        <f>IF(Table1[[#This Row],[Transaction]]="Buy",Table1[[#This Row],[Number]]*Table1[[#This Row],[Price]]*-1,Table1[[#This Row],[Number]]*Table1[[#This Row],[Price]])</f>
        <v>22230</v>
      </c>
      <c r="G347" s="2" t="s">
        <v>9</v>
      </c>
      <c r="H347" s="4">
        <f>H346+Table1[[#This Row],[Amount]]</f>
        <v>78287</v>
      </c>
      <c r="I347" s="6">
        <f>IF(Table1[[#This Row],[Transaction]]="Buy",Table1[[#This Row],[Number]],IF(Table1[[#This Row],[Transaction]]="Sell",Table1[[#This Row],[Number]]*-1,""))</f>
        <v>-500</v>
      </c>
      <c r="J347" s="5">
        <f>YEAR(Table1[[#This Row],[Date]])</f>
        <v>2012</v>
      </c>
      <c r="K347" s="5">
        <f>MONTH(Table1[[#This Row],[Date]])</f>
        <v>6</v>
      </c>
    </row>
    <row r="348" spans="1:11" x14ac:dyDescent="0.25">
      <c r="A348" s="3">
        <v>41068</v>
      </c>
      <c r="B348" s="2" t="s">
        <v>11</v>
      </c>
      <c r="C348" s="2" t="s">
        <v>22</v>
      </c>
      <c r="D348" s="2">
        <v>800</v>
      </c>
      <c r="E348" s="4">
        <v>69.569999999999993</v>
      </c>
      <c r="F348" s="4">
        <f>IF(Table1[[#This Row],[Transaction]]="Buy",Table1[[#This Row],[Number]]*Table1[[#This Row],[Price]]*-1,Table1[[#This Row],[Number]]*Table1[[#This Row],[Price]])</f>
        <v>55655.999999999993</v>
      </c>
      <c r="G348" s="2" t="s">
        <v>9</v>
      </c>
      <c r="H348" s="4">
        <f>H347+Table1[[#This Row],[Amount]]</f>
        <v>133943</v>
      </c>
      <c r="I348" s="6">
        <f>IF(Table1[[#This Row],[Transaction]]="Buy",Table1[[#This Row],[Number]],IF(Table1[[#This Row],[Transaction]]="Sell",Table1[[#This Row],[Number]]*-1,""))</f>
        <v>-800</v>
      </c>
      <c r="J348" s="5">
        <f>YEAR(Table1[[#This Row],[Date]])</f>
        <v>2012</v>
      </c>
      <c r="K348" s="5">
        <f>MONTH(Table1[[#This Row],[Date]])</f>
        <v>6</v>
      </c>
    </row>
    <row r="349" spans="1:11" x14ac:dyDescent="0.25">
      <c r="A349" s="3">
        <v>41069</v>
      </c>
      <c r="B349" s="2" t="s">
        <v>11</v>
      </c>
      <c r="C349" s="2" t="s">
        <v>14</v>
      </c>
      <c r="D349" s="2">
        <v>500</v>
      </c>
      <c r="E349" s="4">
        <v>31.82</v>
      </c>
      <c r="F349" s="4">
        <f>IF(Table1[[#This Row],[Transaction]]="Buy",Table1[[#This Row],[Number]]*Table1[[#This Row],[Price]]*-1,Table1[[#This Row],[Number]]*Table1[[#This Row],[Price]])</f>
        <v>15910</v>
      </c>
      <c r="G349" s="2" t="s">
        <v>9</v>
      </c>
      <c r="H349" s="4">
        <f>H348+Table1[[#This Row],[Amount]]</f>
        <v>149853</v>
      </c>
      <c r="I349" s="6">
        <f>IF(Table1[[#This Row],[Transaction]]="Buy",Table1[[#This Row],[Number]],IF(Table1[[#This Row],[Transaction]]="Sell",Table1[[#This Row],[Number]]*-1,""))</f>
        <v>-500</v>
      </c>
      <c r="J349" s="5">
        <f>YEAR(Table1[[#This Row],[Date]])</f>
        <v>2012</v>
      </c>
      <c r="K349" s="5">
        <f>MONTH(Table1[[#This Row],[Date]])</f>
        <v>6</v>
      </c>
    </row>
    <row r="350" spans="1:11" x14ac:dyDescent="0.25">
      <c r="A350" s="3">
        <v>41070</v>
      </c>
      <c r="B350" s="2" t="s">
        <v>10</v>
      </c>
      <c r="C350" s="2" t="s">
        <v>19</v>
      </c>
      <c r="D350" s="2">
        <v>400</v>
      </c>
      <c r="E350" s="4">
        <v>43.63</v>
      </c>
      <c r="F350" s="4">
        <f>IF(Table1[[#This Row],[Transaction]]="Buy",Table1[[#This Row],[Number]]*Table1[[#This Row],[Price]]*-1,Table1[[#This Row],[Number]]*Table1[[#This Row],[Price]])</f>
        <v>-17452</v>
      </c>
      <c r="G350" s="2" t="s">
        <v>9</v>
      </c>
      <c r="H350" s="4">
        <f>H349+Table1[[#This Row],[Amount]]</f>
        <v>132401</v>
      </c>
      <c r="I350" s="6">
        <f>IF(Table1[[#This Row],[Transaction]]="Buy",Table1[[#This Row],[Number]],IF(Table1[[#This Row],[Transaction]]="Sell",Table1[[#This Row],[Number]]*-1,""))</f>
        <v>400</v>
      </c>
      <c r="J350" s="5">
        <f>YEAR(Table1[[#This Row],[Date]])</f>
        <v>2012</v>
      </c>
      <c r="K350" s="5">
        <f>MONTH(Table1[[#This Row],[Date]])</f>
        <v>6</v>
      </c>
    </row>
    <row r="351" spans="1:11" x14ac:dyDescent="0.25">
      <c r="A351" s="3">
        <v>41072</v>
      </c>
      <c r="B351" s="2" t="s">
        <v>10</v>
      </c>
      <c r="C351" s="2" t="s">
        <v>17</v>
      </c>
      <c r="D351" s="2">
        <v>800</v>
      </c>
      <c r="E351" s="4">
        <v>54.89</v>
      </c>
      <c r="F351" s="4">
        <f>IF(Table1[[#This Row],[Transaction]]="Buy",Table1[[#This Row],[Number]]*Table1[[#This Row],[Price]]*-1,Table1[[#This Row],[Number]]*Table1[[#This Row],[Price]])</f>
        <v>-43912</v>
      </c>
      <c r="G351" s="2" t="s">
        <v>9</v>
      </c>
      <c r="H351" s="4">
        <f>H350+Table1[[#This Row],[Amount]]</f>
        <v>88489</v>
      </c>
      <c r="I351" s="6">
        <f>IF(Table1[[#This Row],[Transaction]]="Buy",Table1[[#This Row],[Number]],IF(Table1[[#This Row],[Transaction]]="Sell",Table1[[#This Row],[Number]]*-1,""))</f>
        <v>800</v>
      </c>
      <c r="J351" s="5">
        <f>YEAR(Table1[[#This Row],[Date]])</f>
        <v>2012</v>
      </c>
      <c r="K351" s="5">
        <f>MONTH(Table1[[#This Row],[Date]])</f>
        <v>6</v>
      </c>
    </row>
    <row r="352" spans="1:11" x14ac:dyDescent="0.25">
      <c r="A352" s="3">
        <v>41074</v>
      </c>
      <c r="B352" s="2" t="s">
        <v>10</v>
      </c>
      <c r="C352" s="2" t="s">
        <v>14</v>
      </c>
      <c r="D352" s="2">
        <v>600</v>
      </c>
      <c r="E352" s="4">
        <v>65.19</v>
      </c>
      <c r="F352" s="4">
        <f>IF(Table1[[#This Row],[Transaction]]="Buy",Table1[[#This Row],[Number]]*Table1[[#This Row],[Price]]*-1,Table1[[#This Row],[Number]]*Table1[[#This Row],[Price]])</f>
        <v>-39114</v>
      </c>
      <c r="G352" s="2" t="s">
        <v>9</v>
      </c>
      <c r="H352" s="4">
        <f>H351+Table1[[#This Row],[Amount]]</f>
        <v>49375</v>
      </c>
      <c r="I352" s="6">
        <f>IF(Table1[[#This Row],[Transaction]]="Buy",Table1[[#This Row],[Number]],IF(Table1[[#This Row],[Transaction]]="Sell",Table1[[#This Row],[Number]]*-1,""))</f>
        <v>600</v>
      </c>
      <c r="J352" s="5">
        <f>YEAR(Table1[[#This Row],[Date]])</f>
        <v>2012</v>
      </c>
      <c r="K352" s="5">
        <f>MONTH(Table1[[#This Row],[Date]])</f>
        <v>6</v>
      </c>
    </row>
    <row r="353" spans="1:11" x14ac:dyDescent="0.25">
      <c r="A353" s="3">
        <v>41075</v>
      </c>
      <c r="B353" s="2" t="s">
        <v>11</v>
      </c>
      <c r="C353" s="2" t="s">
        <v>20</v>
      </c>
      <c r="D353" s="2">
        <v>500</v>
      </c>
      <c r="E353" s="4">
        <v>95.19</v>
      </c>
      <c r="F353" s="4">
        <f>IF(Table1[[#This Row],[Transaction]]="Buy",Table1[[#This Row],[Number]]*Table1[[#This Row],[Price]]*-1,Table1[[#This Row],[Number]]*Table1[[#This Row],[Price]])</f>
        <v>47595</v>
      </c>
      <c r="G353" s="2" t="s">
        <v>9</v>
      </c>
      <c r="H353" s="4">
        <f>H352+Table1[[#This Row],[Amount]]</f>
        <v>96970</v>
      </c>
      <c r="I353" s="6">
        <f>IF(Table1[[#This Row],[Transaction]]="Buy",Table1[[#This Row],[Number]],IF(Table1[[#This Row],[Transaction]]="Sell",Table1[[#This Row],[Number]]*-1,""))</f>
        <v>-500</v>
      </c>
      <c r="J353" s="5">
        <f>YEAR(Table1[[#This Row],[Date]])</f>
        <v>2012</v>
      </c>
      <c r="K353" s="5">
        <f>MONTH(Table1[[#This Row],[Date]])</f>
        <v>6</v>
      </c>
    </row>
    <row r="354" spans="1:11" x14ac:dyDescent="0.25">
      <c r="A354" s="3">
        <v>41076</v>
      </c>
      <c r="B354" s="2" t="s">
        <v>10</v>
      </c>
      <c r="C354" s="2" t="s">
        <v>19</v>
      </c>
      <c r="D354" s="2">
        <v>1000</v>
      </c>
      <c r="E354" s="4">
        <v>54.85</v>
      </c>
      <c r="F354" s="4">
        <f>IF(Table1[[#This Row],[Transaction]]="Buy",Table1[[#This Row],[Number]]*Table1[[#This Row],[Price]]*-1,Table1[[#This Row],[Number]]*Table1[[#This Row],[Price]])</f>
        <v>-54850</v>
      </c>
      <c r="G354" s="2" t="s">
        <v>9</v>
      </c>
      <c r="H354" s="4">
        <f>H353+Table1[[#This Row],[Amount]]</f>
        <v>42120</v>
      </c>
      <c r="I354" s="6">
        <f>IF(Table1[[#This Row],[Transaction]]="Buy",Table1[[#This Row],[Number]],IF(Table1[[#This Row],[Transaction]]="Sell",Table1[[#This Row],[Number]]*-1,""))</f>
        <v>1000</v>
      </c>
      <c r="J354" s="5">
        <f>YEAR(Table1[[#This Row],[Date]])</f>
        <v>2012</v>
      </c>
      <c r="K354" s="5">
        <f>MONTH(Table1[[#This Row],[Date]])</f>
        <v>6</v>
      </c>
    </row>
    <row r="355" spans="1:11" x14ac:dyDescent="0.25">
      <c r="A355" s="3">
        <v>41078</v>
      </c>
      <c r="B355" s="2" t="s">
        <v>10</v>
      </c>
      <c r="C355" s="2" t="s">
        <v>15</v>
      </c>
      <c r="D355" s="2">
        <v>900</v>
      </c>
      <c r="E355" s="4">
        <v>29.41</v>
      </c>
      <c r="F355" s="4">
        <f>IF(Table1[[#This Row],[Transaction]]="Buy",Table1[[#This Row],[Number]]*Table1[[#This Row],[Price]]*-1,Table1[[#This Row],[Number]]*Table1[[#This Row],[Price]])</f>
        <v>-26469</v>
      </c>
      <c r="G355" s="2" t="s">
        <v>9</v>
      </c>
      <c r="H355" s="4">
        <f>H354+Table1[[#This Row],[Amount]]</f>
        <v>15651</v>
      </c>
      <c r="I355" s="6">
        <f>IF(Table1[[#This Row],[Transaction]]="Buy",Table1[[#This Row],[Number]],IF(Table1[[#This Row],[Transaction]]="Sell",Table1[[#This Row],[Number]]*-1,""))</f>
        <v>900</v>
      </c>
      <c r="J355" s="5">
        <f>YEAR(Table1[[#This Row],[Date]])</f>
        <v>2012</v>
      </c>
      <c r="K355" s="5">
        <f>MONTH(Table1[[#This Row],[Date]])</f>
        <v>6</v>
      </c>
    </row>
    <row r="356" spans="1:11" x14ac:dyDescent="0.25">
      <c r="A356" s="3">
        <v>41079</v>
      </c>
      <c r="B356" s="2" t="s">
        <v>11</v>
      </c>
      <c r="C356" s="2" t="s">
        <v>12</v>
      </c>
      <c r="D356" s="2">
        <v>500</v>
      </c>
      <c r="E356" s="4">
        <v>56.93</v>
      </c>
      <c r="F356" s="4">
        <f>IF(Table1[[#This Row],[Transaction]]="Buy",Table1[[#This Row],[Number]]*Table1[[#This Row],[Price]]*-1,Table1[[#This Row],[Number]]*Table1[[#This Row],[Price]])</f>
        <v>28465</v>
      </c>
      <c r="G356" s="2" t="s">
        <v>9</v>
      </c>
      <c r="H356" s="4">
        <f>H355+Table1[[#This Row],[Amount]]</f>
        <v>44116</v>
      </c>
      <c r="I356" s="6">
        <f>IF(Table1[[#This Row],[Transaction]]="Buy",Table1[[#This Row],[Number]],IF(Table1[[#This Row],[Transaction]]="Sell",Table1[[#This Row],[Number]]*-1,""))</f>
        <v>-500</v>
      </c>
      <c r="J356" s="5">
        <f>YEAR(Table1[[#This Row],[Date]])</f>
        <v>2012</v>
      </c>
      <c r="K356" s="5">
        <f>MONTH(Table1[[#This Row],[Date]])</f>
        <v>6</v>
      </c>
    </row>
    <row r="357" spans="1:11" x14ac:dyDescent="0.25">
      <c r="A357" s="3">
        <v>41080</v>
      </c>
      <c r="B357" s="2" t="s">
        <v>11</v>
      </c>
      <c r="C357" s="2" t="s">
        <v>14</v>
      </c>
      <c r="D357" s="2">
        <v>200</v>
      </c>
      <c r="E357" s="4">
        <v>88.72</v>
      </c>
      <c r="F357" s="4">
        <f>IF(Table1[[#This Row],[Transaction]]="Buy",Table1[[#This Row],[Number]]*Table1[[#This Row],[Price]]*-1,Table1[[#This Row],[Number]]*Table1[[#This Row],[Price]])</f>
        <v>17744</v>
      </c>
      <c r="G357" s="2" t="s">
        <v>9</v>
      </c>
      <c r="H357" s="4">
        <f>H356+Table1[[#This Row],[Amount]]</f>
        <v>61860</v>
      </c>
      <c r="I357" s="6">
        <f>IF(Table1[[#This Row],[Transaction]]="Buy",Table1[[#This Row],[Number]],IF(Table1[[#This Row],[Transaction]]="Sell",Table1[[#This Row],[Number]]*-1,""))</f>
        <v>-200</v>
      </c>
      <c r="J357" s="5">
        <f>YEAR(Table1[[#This Row],[Date]])</f>
        <v>2012</v>
      </c>
      <c r="K357" s="5">
        <f>MONTH(Table1[[#This Row],[Date]])</f>
        <v>6</v>
      </c>
    </row>
    <row r="358" spans="1:11" x14ac:dyDescent="0.25">
      <c r="A358" s="3">
        <v>41083</v>
      </c>
      <c r="B358" s="2" t="s">
        <v>11</v>
      </c>
      <c r="C358" s="2" t="s">
        <v>21</v>
      </c>
      <c r="D358" s="2">
        <v>400</v>
      </c>
      <c r="E358" s="4">
        <v>35.69</v>
      </c>
      <c r="F358" s="4">
        <f>IF(Table1[[#This Row],[Transaction]]="Buy",Table1[[#This Row],[Number]]*Table1[[#This Row],[Price]]*-1,Table1[[#This Row],[Number]]*Table1[[#This Row],[Price]])</f>
        <v>14276</v>
      </c>
      <c r="G358" s="2" t="s">
        <v>9</v>
      </c>
      <c r="H358" s="4">
        <f>H357+Table1[[#This Row],[Amount]]</f>
        <v>76136</v>
      </c>
      <c r="I358" s="6">
        <f>IF(Table1[[#This Row],[Transaction]]="Buy",Table1[[#This Row],[Number]],IF(Table1[[#This Row],[Transaction]]="Sell",Table1[[#This Row],[Number]]*-1,""))</f>
        <v>-400</v>
      </c>
      <c r="J358" s="5">
        <f>YEAR(Table1[[#This Row],[Date]])</f>
        <v>2012</v>
      </c>
      <c r="K358" s="5">
        <f>MONTH(Table1[[#This Row],[Date]])</f>
        <v>6</v>
      </c>
    </row>
    <row r="359" spans="1:11" x14ac:dyDescent="0.25">
      <c r="A359" s="3">
        <v>41083</v>
      </c>
      <c r="B359" s="2" t="s">
        <v>11</v>
      </c>
      <c r="C359" s="2" t="s">
        <v>13</v>
      </c>
      <c r="D359" s="2">
        <v>500</v>
      </c>
      <c r="E359" s="4">
        <v>86.12</v>
      </c>
      <c r="F359" s="4">
        <f>IF(Table1[[#This Row],[Transaction]]="Buy",Table1[[#This Row],[Number]]*Table1[[#This Row],[Price]]*-1,Table1[[#This Row],[Number]]*Table1[[#This Row],[Price]])</f>
        <v>43060</v>
      </c>
      <c r="G359" s="2" t="s">
        <v>9</v>
      </c>
      <c r="H359" s="4">
        <f>H358+Table1[[#This Row],[Amount]]</f>
        <v>119196</v>
      </c>
      <c r="I359" s="6">
        <f>IF(Table1[[#This Row],[Transaction]]="Buy",Table1[[#This Row],[Number]],IF(Table1[[#This Row],[Transaction]]="Sell",Table1[[#This Row],[Number]]*-1,""))</f>
        <v>-500</v>
      </c>
      <c r="J359" s="5">
        <f>YEAR(Table1[[#This Row],[Date]])</f>
        <v>2012</v>
      </c>
      <c r="K359" s="5">
        <f>MONTH(Table1[[#This Row],[Date]])</f>
        <v>6</v>
      </c>
    </row>
    <row r="360" spans="1:11" x14ac:dyDescent="0.25">
      <c r="A360" s="3">
        <v>41086</v>
      </c>
      <c r="B360" s="2" t="s">
        <v>10</v>
      </c>
      <c r="C360" s="2" t="s">
        <v>21</v>
      </c>
      <c r="D360" s="2">
        <v>1000</v>
      </c>
      <c r="E360" s="4">
        <v>66.069999999999993</v>
      </c>
      <c r="F360" s="4">
        <f>IF(Table1[[#This Row],[Transaction]]="Buy",Table1[[#This Row],[Number]]*Table1[[#This Row],[Price]]*-1,Table1[[#This Row],[Number]]*Table1[[#This Row],[Price]])</f>
        <v>-66070</v>
      </c>
      <c r="G360" s="2" t="s">
        <v>9</v>
      </c>
      <c r="H360" s="4">
        <f>H359+Table1[[#This Row],[Amount]]</f>
        <v>53126</v>
      </c>
      <c r="I360" s="6">
        <f>IF(Table1[[#This Row],[Transaction]]="Buy",Table1[[#This Row],[Number]],IF(Table1[[#This Row],[Transaction]]="Sell",Table1[[#This Row],[Number]]*-1,""))</f>
        <v>1000</v>
      </c>
      <c r="J360" s="5">
        <f>YEAR(Table1[[#This Row],[Date]])</f>
        <v>2012</v>
      </c>
      <c r="K360" s="5">
        <f>MONTH(Table1[[#This Row],[Date]])</f>
        <v>6</v>
      </c>
    </row>
    <row r="361" spans="1:11" x14ac:dyDescent="0.25">
      <c r="A361" s="3">
        <v>41086</v>
      </c>
      <c r="B361" s="2" t="s">
        <v>11</v>
      </c>
      <c r="C361" s="2" t="s">
        <v>14</v>
      </c>
      <c r="D361" s="2">
        <v>800</v>
      </c>
      <c r="E361" s="4">
        <v>87.99</v>
      </c>
      <c r="F361" s="4">
        <f>IF(Table1[[#This Row],[Transaction]]="Buy",Table1[[#This Row],[Number]]*Table1[[#This Row],[Price]]*-1,Table1[[#This Row],[Number]]*Table1[[#This Row],[Price]])</f>
        <v>70392</v>
      </c>
      <c r="G361" s="2" t="s">
        <v>9</v>
      </c>
      <c r="H361" s="4">
        <f>H360+Table1[[#This Row],[Amount]]</f>
        <v>123518</v>
      </c>
      <c r="I361" s="6">
        <f>IF(Table1[[#This Row],[Transaction]]="Buy",Table1[[#This Row],[Number]],IF(Table1[[#This Row],[Transaction]]="Sell",Table1[[#This Row],[Number]]*-1,""))</f>
        <v>-800</v>
      </c>
      <c r="J361" s="5">
        <f>YEAR(Table1[[#This Row],[Date]])</f>
        <v>2012</v>
      </c>
      <c r="K361" s="5">
        <f>MONTH(Table1[[#This Row],[Date]])</f>
        <v>6</v>
      </c>
    </row>
    <row r="362" spans="1:11" x14ac:dyDescent="0.25">
      <c r="A362" s="3">
        <v>41089</v>
      </c>
      <c r="B362" s="2" t="s">
        <v>10</v>
      </c>
      <c r="C362" s="2" t="s">
        <v>21</v>
      </c>
      <c r="D362" s="2">
        <v>800</v>
      </c>
      <c r="E362" s="4">
        <v>96.82</v>
      </c>
      <c r="F362" s="4">
        <f>IF(Table1[[#This Row],[Transaction]]="Buy",Table1[[#This Row],[Number]]*Table1[[#This Row],[Price]]*-1,Table1[[#This Row],[Number]]*Table1[[#This Row],[Price]])</f>
        <v>-77456</v>
      </c>
      <c r="G362" s="2" t="s">
        <v>9</v>
      </c>
      <c r="H362" s="4">
        <f>H361+Table1[[#This Row],[Amount]]</f>
        <v>46062</v>
      </c>
      <c r="I362" s="6">
        <f>IF(Table1[[#This Row],[Transaction]]="Buy",Table1[[#This Row],[Number]],IF(Table1[[#This Row],[Transaction]]="Sell",Table1[[#This Row],[Number]]*-1,""))</f>
        <v>800</v>
      </c>
      <c r="J362" s="5">
        <f>YEAR(Table1[[#This Row],[Date]])</f>
        <v>2012</v>
      </c>
      <c r="K362" s="5">
        <f>MONTH(Table1[[#This Row],[Date]])</f>
        <v>6</v>
      </c>
    </row>
    <row r="363" spans="1:11" x14ac:dyDescent="0.25">
      <c r="A363" s="3">
        <v>41090</v>
      </c>
      <c r="B363" s="2" t="s">
        <v>11</v>
      </c>
      <c r="C363" s="2" t="s">
        <v>24</v>
      </c>
      <c r="D363" s="2">
        <v>400</v>
      </c>
      <c r="E363" s="4">
        <v>6.59</v>
      </c>
      <c r="F363" s="4">
        <f>IF(Table1[[#This Row],[Transaction]]="Buy",Table1[[#This Row],[Number]]*Table1[[#This Row],[Price]]*-1,Table1[[#This Row],[Number]]*Table1[[#This Row],[Price]])</f>
        <v>2636</v>
      </c>
      <c r="G363" s="2" t="s">
        <v>9</v>
      </c>
      <c r="H363" s="4">
        <f>H362+Table1[[#This Row],[Amount]]</f>
        <v>48698</v>
      </c>
      <c r="I363" s="6">
        <f>IF(Table1[[#This Row],[Transaction]]="Buy",Table1[[#This Row],[Number]],IF(Table1[[#This Row],[Transaction]]="Sell",Table1[[#This Row],[Number]]*-1,""))</f>
        <v>-400</v>
      </c>
      <c r="J363" s="5">
        <f>YEAR(Table1[[#This Row],[Date]])</f>
        <v>2012</v>
      </c>
      <c r="K363" s="5">
        <f>MONTH(Table1[[#This Row],[Date]])</f>
        <v>6</v>
      </c>
    </row>
    <row r="364" spans="1:11" x14ac:dyDescent="0.25">
      <c r="A364" s="3">
        <v>41091</v>
      </c>
      <c r="B364" s="2" t="s">
        <v>11</v>
      </c>
      <c r="C364" s="2" t="s">
        <v>14</v>
      </c>
      <c r="D364" s="2">
        <v>400</v>
      </c>
      <c r="E364" s="4">
        <v>77.12</v>
      </c>
      <c r="F364" s="4">
        <f>IF(Table1[[#This Row],[Transaction]]="Buy",Table1[[#This Row],[Number]]*Table1[[#This Row],[Price]]*-1,Table1[[#This Row],[Number]]*Table1[[#This Row],[Price]])</f>
        <v>30848</v>
      </c>
      <c r="G364" s="2" t="s">
        <v>9</v>
      </c>
      <c r="H364" s="4">
        <f>H363+Table1[[#This Row],[Amount]]</f>
        <v>79546</v>
      </c>
      <c r="I364" s="6">
        <f>IF(Table1[[#This Row],[Transaction]]="Buy",Table1[[#This Row],[Number]],IF(Table1[[#This Row],[Transaction]]="Sell",Table1[[#This Row],[Number]]*-1,""))</f>
        <v>-400</v>
      </c>
      <c r="J364" s="5">
        <f>YEAR(Table1[[#This Row],[Date]])</f>
        <v>2012</v>
      </c>
      <c r="K364" s="5">
        <f>MONTH(Table1[[#This Row],[Date]])</f>
        <v>7</v>
      </c>
    </row>
    <row r="365" spans="1:11" x14ac:dyDescent="0.25">
      <c r="A365" s="3">
        <v>41093</v>
      </c>
      <c r="B365" s="2" t="s">
        <v>11</v>
      </c>
      <c r="C365" s="2" t="s">
        <v>24</v>
      </c>
      <c r="D365" s="2">
        <v>400</v>
      </c>
      <c r="E365" s="4">
        <v>80.25</v>
      </c>
      <c r="F365" s="4">
        <f>IF(Table1[[#This Row],[Transaction]]="Buy",Table1[[#This Row],[Number]]*Table1[[#This Row],[Price]]*-1,Table1[[#This Row],[Number]]*Table1[[#This Row],[Price]])</f>
        <v>32100</v>
      </c>
      <c r="G365" s="2" t="s">
        <v>9</v>
      </c>
      <c r="H365" s="4">
        <f>H364+Table1[[#This Row],[Amount]]</f>
        <v>111646</v>
      </c>
      <c r="I365" s="6">
        <f>IF(Table1[[#This Row],[Transaction]]="Buy",Table1[[#This Row],[Number]],IF(Table1[[#This Row],[Transaction]]="Sell",Table1[[#This Row],[Number]]*-1,""))</f>
        <v>-400</v>
      </c>
      <c r="J365" s="5">
        <f>YEAR(Table1[[#This Row],[Date]])</f>
        <v>2012</v>
      </c>
      <c r="K365" s="5">
        <f>MONTH(Table1[[#This Row],[Date]])</f>
        <v>7</v>
      </c>
    </row>
    <row r="366" spans="1:11" x14ac:dyDescent="0.25">
      <c r="A366" s="3">
        <v>41095</v>
      </c>
      <c r="B366" s="2" t="s">
        <v>11</v>
      </c>
      <c r="C366" s="2" t="s">
        <v>16</v>
      </c>
      <c r="D366" s="2">
        <v>800</v>
      </c>
      <c r="E366" s="4">
        <v>26.08</v>
      </c>
      <c r="F366" s="4">
        <f>IF(Table1[[#This Row],[Transaction]]="Buy",Table1[[#This Row],[Number]]*Table1[[#This Row],[Price]]*-1,Table1[[#This Row],[Number]]*Table1[[#This Row],[Price]])</f>
        <v>20864</v>
      </c>
      <c r="G366" s="2" t="s">
        <v>9</v>
      </c>
      <c r="H366" s="4">
        <f>H365+Table1[[#This Row],[Amount]]</f>
        <v>132510</v>
      </c>
      <c r="I366" s="6">
        <f>IF(Table1[[#This Row],[Transaction]]="Buy",Table1[[#This Row],[Number]],IF(Table1[[#This Row],[Transaction]]="Sell",Table1[[#This Row],[Number]]*-1,""))</f>
        <v>-800</v>
      </c>
      <c r="J366" s="5">
        <f>YEAR(Table1[[#This Row],[Date]])</f>
        <v>2012</v>
      </c>
      <c r="K366" s="5">
        <f>MONTH(Table1[[#This Row],[Date]])</f>
        <v>7</v>
      </c>
    </row>
    <row r="367" spans="1:11" x14ac:dyDescent="0.25">
      <c r="A367" s="3">
        <v>41097</v>
      </c>
      <c r="B367" s="2" t="s">
        <v>11</v>
      </c>
      <c r="C367" s="2" t="s">
        <v>20</v>
      </c>
      <c r="D367" s="2">
        <v>500</v>
      </c>
      <c r="E367" s="4">
        <v>1.0900000000000001</v>
      </c>
      <c r="F367" s="4">
        <f>IF(Table1[[#This Row],[Transaction]]="Buy",Table1[[#This Row],[Number]]*Table1[[#This Row],[Price]]*-1,Table1[[#This Row],[Number]]*Table1[[#This Row],[Price]])</f>
        <v>545</v>
      </c>
      <c r="G367" s="2" t="s">
        <v>9</v>
      </c>
      <c r="H367" s="4">
        <f>H366+Table1[[#This Row],[Amount]]</f>
        <v>133055</v>
      </c>
      <c r="I367" s="6">
        <f>IF(Table1[[#This Row],[Transaction]]="Buy",Table1[[#This Row],[Number]],IF(Table1[[#This Row],[Transaction]]="Sell",Table1[[#This Row],[Number]]*-1,""))</f>
        <v>-500</v>
      </c>
      <c r="J367" s="5">
        <f>YEAR(Table1[[#This Row],[Date]])</f>
        <v>2012</v>
      </c>
      <c r="K367" s="5">
        <f>MONTH(Table1[[#This Row],[Date]])</f>
        <v>7</v>
      </c>
    </row>
    <row r="368" spans="1:11" x14ac:dyDescent="0.25">
      <c r="A368" s="3">
        <v>41099</v>
      </c>
      <c r="B368" s="2" t="s">
        <v>10</v>
      </c>
      <c r="C368" s="2" t="s">
        <v>24</v>
      </c>
      <c r="D368" s="2">
        <v>500</v>
      </c>
      <c r="E368" s="4">
        <v>31.53</v>
      </c>
      <c r="F368" s="4">
        <f>IF(Table1[[#This Row],[Transaction]]="Buy",Table1[[#This Row],[Number]]*Table1[[#This Row],[Price]]*-1,Table1[[#This Row],[Number]]*Table1[[#This Row],[Price]])</f>
        <v>-15765</v>
      </c>
      <c r="G368" s="2" t="s">
        <v>9</v>
      </c>
      <c r="H368" s="4">
        <f>H367+Table1[[#This Row],[Amount]]</f>
        <v>117290</v>
      </c>
      <c r="I368" s="6">
        <f>IF(Table1[[#This Row],[Transaction]]="Buy",Table1[[#This Row],[Number]],IF(Table1[[#This Row],[Transaction]]="Sell",Table1[[#This Row],[Number]]*-1,""))</f>
        <v>500</v>
      </c>
      <c r="J368" s="5">
        <f>YEAR(Table1[[#This Row],[Date]])</f>
        <v>2012</v>
      </c>
      <c r="K368" s="5">
        <f>MONTH(Table1[[#This Row],[Date]])</f>
        <v>7</v>
      </c>
    </row>
    <row r="369" spans="1:11" x14ac:dyDescent="0.25">
      <c r="A369" s="3">
        <v>41101</v>
      </c>
      <c r="B369" s="2" t="s">
        <v>11</v>
      </c>
      <c r="C369" s="2" t="s">
        <v>21</v>
      </c>
      <c r="D369" s="2">
        <v>400</v>
      </c>
      <c r="E369" s="4">
        <v>7.47</v>
      </c>
      <c r="F369" s="4">
        <f>IF(Table1[[#This Row],[Transaction]]="Buy",Table1[[#This Row],[Number]]*Table1[[#This Row],[Price]]*-1,Table1[[#This Row],[Number]]*Table1[[#This Row],[Price]])</f>
        <v>2988</v>
      </c>
      <c r="G369" s="2" t="s">
        <v>9</v>
      </c>
      <c r="H369" s="4">
        <f>H368+Table1[[#This Row],[Amount]]</f>
        <v>120278</v>
      </c>
      <c r="I369" s="6">
        <f>IF(Table1[[#This Row],[Transaction]]="Buy",Table1[[#This Row],[Number]],IF(Table1[[#This Row],[Transaction]]="Sell",Table1[[#This Row],[Number]]*-1,""))</f>
        <v>-400</v>
      </c>
      <c r="J369" s="5">
        <f>YEAR(Table1[[#This Row],[Date]])</f>
        <v>2012</v>
      </c>
      <c r="K369" s="5">
        <f>MONTH(Table1[[#This Row],[Date]])</f>
        <v>7</v>
      </c>
    </row>
    <row r="370" spans="1:11" x14ac:dyDescent="0.25">
      <c r="A370" s="3">
        <v>41104</v>
      </c>
      <c r="B370" s="2" t="s">
        <v>10</v>
      </c>
      <c r="C370" s="2" t="s">
        <v>19</v>
      </c>
      <c r="D370" s="2">
        <v>800</v>
      </c>
      <c r="E370" s="4">
        <v>80.510000000000005</v>
      </c>
      <c r="F370" s="4">
        <f>IF(Table1[[#This Row],[Transaction]]="Buy",Table1[[#This Row],[Number]]*Table1[[#This Row],[Price]]*-1,Table1[[#This Row],[Number]]*Table1[[#This Row],[Price]])</f>
        <v>-64408.000000000007</v>
      </c>
      <c r="G370" s="2" t="s">
        <v>9</v>
      </c>
      <c r="H370" s="4">
        <f>H369+Table1[[#This Row],[Amount]]</f>
        <v>55869.999999999993</v>
      </c>
      <c r="I370" s="6">
        <f>IF(Table1[[#This Row],[Transaction]]="Buy",Table1[[#This Row],[Number]],IF(Table1[[#This Row],[Transaction]]="Sell",Table1[[#This Row],[Number]]*-1,""))</f>
        <v>800</v>
      </c>
      <c r="J370" s="5">
        <f>YEAR(Table1[[#This Row],[Date]])</f>
        <v>2012</v>
      </c>
      <c r="K370" s="5">
        <f>MONTH(Table1[[#This Row],[Date]])</f>
        <v>7</v>
      </c>
    </row>
    <row r="371" spans="1:11" x14ac:dyDescent="0.25">
      <c r="A371" s="3">
        <v>41106</v>
      </c>
      <c r="B371" s="2" t="s">
        <v>11</v>
      </c>
      <c r="C371" s="2" t="s">
        <v>18</v>
      </c>
      <c r="D371" s="2">
        <v>400</v>
      </c>
      <c r="E371" s="4">
        <v>94.43</v>
      </c>
      <c r="F371" s="4">
        <f>IF(Table1[[#This Row],[Transaction]]="Buy",Table1[[#This Row],[Number]]*Table1[[#This Row],[Price]]*-1,Table1[[#This Row],[Number]]*Table1[[#This Row],[Price]])</f>
        <v>37772</v>
      </c>
      <c r="G371" s="2" t="s">
        <v>9</v>
      </c>
      <c r="H371" s="4">
        <f>H370+Table1[[#This Row],[Amount]]</f>
        <v>93642</v>
      </c>
      <c r="I371" s="6">
        <f>IF(Table1[[#This Row],[Transaction]]="Buy",Table1[[#This Row],[Number]],IF(Table1[[#This Row],[Transaction]]="Sell",Table1[[#This Row],[Number]]*-1,""))</f>
        <v>-400</v>
      </c>
      <c r="J371" s="5">
        <f>YEAR(Table1[[#This Row],[Date]])</f>
        <v>2012</v>
      </c>
      <c r="K371" s="5">
        <f>MONTH(Table1[[#This Row],[Date]])</f>
        <v>7</v>
      </c>
    </row>
    <row r="372" spans="1:11" x14ac:dyDescent="0.25">
      <c r="A372" s="3">
        <v>41107</v>
      </c>
      <c r="B372" s="2" t="s">
        <v>11</v>
      </c>
      <c r="C372" s="2" t="s">
        <v>22</v>
      </c>
      <c r="D372" s="2">
        <v>500</v>
      </c>
      <c r="E372" s="4">
        <v>71.06</v>
      </c>
      <c r="F372" s="4">
        <f>IF(Table1[[#This Row],[Transaction]]="Buy",Table1[[#This Row],[Number]]*Table1[[#This Row],[Price]]*-1,Table1[[#This Row],[Number]]*Table1[[#This Row],[Price]])</f>
        <v>35530</v>
      </c>
      <c r="G372" s="2" t="s">
        <v>9</v>
      </c>
      <c r="H372" s="4">
        <f>H371+Table1[[#This Row],[Amount]]</f>
        <v>129172</v>
      </c>
      <c r="I372" s="6">
        <f>IF(Table1[[#This Row],[Transaction]]="Buy",Table1[[#This Row],[Number]],IF(Table1[[#This Row],[Transaction]]="Sell",Table1[[#This Row],[Number]]*-1,""))</f>
        <v>-500</v>
      </c>
      <c r="J372" s="5">
        <f>YEAR(Table1[[#This Row],[Date]])</f>
        <v>2012</v>
      </c>
      <c r="K372" s="5">
        <f>MONTH(Table1[[#This Row],[Date]])</f>
        <v>7</v>
      </c>
    </row>
    <row r="373" spans="1:11" x14ac:dyDescent="0.25">
      <c r="A373" s="3">
        <v>41108</v>
      </c>
      <c r="B373" s="2" t="s">
        <v>10</v>
      </c>
      <c r="C373" s="2" t="s">
        <v>18</v>
      </c>
      <c r="D373" s="2">
        <v>200</v>
      </c>
      <c r="E373" s="4">
        <v>37.92</v>
      </c>
      <c r="F373" s="4">
        <f>IF(Table1[[#This Row],[Transaction]]="Buy",Table1[[#This Row],[Number]]*Table1[[#This Row],[Price]]*-1,Table1[[#This Row],[Number]]*Table1[[#This Row],[Price]])</f>
        <v>-7584</v>
      </c>
      <c r="G373" s="2" t="s">
        <v>9</v>
      </c>
      <c r="H373" s="4">
        <f>H372+Table1[[#This Row],[Amount]]</f>
        <v>121588</v>
      </c>
      <c r="I373" s="6">
        <f>IF(Table1[[#This Row],[Transaction]]="Buy",Table1[[#This Row],[Number]],IF(Table1[[#This Row],[Transaction]]="Sell",Table1[[#This Row],[Number]]*-1,""))</f>
        <v>200</v>
      </c>
      <c r="J373" s="5">
        <f>YEAR(Table1[[#This Row],[Date]])</f>
        <v>2012</v>
      </c>
      <c r="K373" s="5">
        <f>MONTH(Table1[[#This Row],[Date]])</f>
        <v>7</v>
      </c>
    </row>
    <row r="374" spans="1:11" x14ac:dyDescent="0.25">
      <c r="A374" s="3">
        <v>41109</v>
      </c>
      <c r="B374" s="2" t="s">
        <v>11</v>
      </c>
      <c r="C374" s="2" t="s">
        <v>17</v>
      </c>
      <c r="D374" s="2">
        <v>800</v>
      </c>
      <c r="E374" s="4">
        <v>5.24</v>
      </c>
      <c r="F374" s="4">
        <f>IF(Table1[[#This Row],[Transaction]]="Buy",Table1[[#This Row],[Number]]*Table1[[#This Row],[Price]]*-1,Table1[[#This Row],[Number]]*Table1[[#This Row],[Price]])</f>
        <v>4192</v>
      </c>
      <c r="G374" s="2" t="s">
        <v>9</v>
      </c>
      <c r="H374" s="4">
        <f>H373+Table1[[#This Row],[Amount]]</f>
        <v>125780</v>
      </c>
      <c r="I374" s="6">
        <f>IF(Table1[[#This Row],[Transaction]]="Buy",Table1[[#This Row],[Number]],IF(Table1[[#This Row],[Transaction]]="Sell",Table1[[#This Row],[Number]]*-1,""))</f>
        <v>-800</v>
      </c>
      <c r="J374" s="5">
        <f>YEAR(Table1[[#This Row],[Date]])</f>
        <v>2012</v>
      </c>
      <c r="K374" s="5">
        <f>MONTH(Table1[[#This Row],[Date]])</f>
        <v>7</v>
      </c>
    </row>
    <row r="375" spans="1:11" x14ac:dyDescent="0.25">
      <c r="A375" s="3">
        <v>41112</v>
      </c>
      <c r="B375" s="2" t="s">
        <v>11</v>
      </c>
      <c r="C375" s="2" t="s">
        <v>24</v>
      </c>
      <c r="D375" s="2">
        <v>300</v>
      </c>
      <c r="E375" s="4">
        <v>90.98</v>
      </c>
      <c r="F375" s="4">
        <f>IF(Table1[[#This Row],[Transaction]]="Buy",Table1[[#This Row],[Number]]*Table1[[#This Row],[Price]]*-1,Table1[[#This Row],[Number]]*Table1[[#This Row],[Price]])</f>
        <v>27294</v>
      </c>
      <c r="G375" s="2" t="s">
        <v>9</v>
      </c>
      <c r="H375" s="4">
        <f>H374+Table1[[#This Row],[Amount]]</f>
        <v>153074</v>
      </c>
      <c r="I375" s="6">
        <f>IF(Table1[[#This Row],[Transaction]]="Buy",Table1[[#This Row],[Number]],IF(Table1[[#This Row],[Transaction]]="Sell",Table1[[#This Row],[Number]]*-1,""))</f>
        <v>-300</v>
      </c>
      <c r="J375" s="5">
        <f>YEAR(Table1[[#This Row],[Date]])</f>
        <v>2012</v>
      </c>
      <c r="K375" s="5">
        <f>MONTH(Table1[[#This Row],[Date]])</f>
        <v>7</v>
      </c>
    </row>
    <row r="376" spans="1:11" x14ac:dyDescent="0.25">
      <c r="A376" s="3">
        <v>41114</v>
      </c>
      <c r="B376" s="2" t="s">
        <v>10</v>
      </c>
      <c r="C376" s="2" t="s">
        <v>19</v>
      </c>
      <c r="D376" s="2">
        <v>500</v>
      </c>
      <c r="E376" s="4">
        <v>58.75</v>
      </c>
      <c r="F376" s="4">
        <f>IF(Table1[[#This Row],[Transaction]]="Buy",Table1[[#This Row],[Number]]*Table1[[#This Row],[Price]]*-1,Table1[[#This Row],[Number]]*Table1[[#This Row],[Price]])</f>
        <v>-29375</v>
      </c>
      <c r="G376" s="2" t="s">
        <v>9</v>
      </c>
      <c r="H376" s="4">
        <f>H375+Table1[[#This Row],[Amount]]</f>
        <v>123699</v>
      </c>
      <c r="I376" s="6">
        <f>IF(Table1[[#This Row],[Transaction]]="Buy",Table1[[#This Row],[Number]],IF(Table1[[#This Row],[Transaction]]="Sell",Table1[[#This Row],[Number]]*-1,""))</f>
        <v>500</v>
      </c>
      <c r="J376" s="5">
        <f>YEAR(Table1[[#This Row],[Date]])</f>
        <v>2012</v>
      </c>
      <c r="K376" s="5">
        <f>MONTH(Table1[[#This Row],[Date]])</f>
        <v>7</v>
      </c>
    </row>
    <row r="377" spans="1:11" x14ac:dyDescent="0.25">
      <c r="A377" s="3">
        <v>41116</v>
      </c>
      <c r="B377" s="2" t="s">
        <v>11</v>
      </c>
      <c r="C377" s="2" t="s">
        <v>12</v>
      </c>
      <c r="D377" s="2">
        <v>300</v>
      </c>
      <c r="E377" s="4">
        <v>37.450000000000003</v>
      </c>
      <c r="F377" s="4">
        <f>IF(Table1[[#This Row],[Transaction]]="Buy",Table1[[#This Row],[Number]]*Table1[[#This Row],[Price]]*-1,Table1[[#This Row],[Number]]*Table1[[#This Row],[Price]])</f>
        <v>11235</v>
      </c>
      <c r="G377" s="2" t="s">
        <v>9</v>
      </c>
      <c r="H377" s="4">
        <f>H376+Table1[[#This Row],[Amount]]</f>
        <v>134934</v>
      </c>
      <c r="I377" s="6">
        <f>IF(Table1[[#This Row],[Transaction]]="Buy",Table1[[#This Row],[Number]],IF(Table1[[#This Row],[Transaction]]="Sell",Table1[[#This Row],[Number]]*-1,""))</f>
        <v>-300</v>
      </c>
      <c r="J377" s="5">
        <f>YEAR(Table1[[#This Row],[Date]])</f>
        <v>2012</v>
      </c>
      <c r="K377" s="5">
        <f>MONTH(Table1[[#This Row],[Date]])</f>
        <v>7</v>
      </c>
    </row>
    <row r="378" spans="1:11" x14ac:dyDescent="0.25">
      <c r="A378" s="3">
        <v>41119</v>
      </c>
      <c r="B378" s="2" t="s">
        <v>10</v>
      </c>
      <c r="C378" s="2" t="s">
        <v>13</v>
      </c>
      <c r="D378" s="2">
        <v>600</v>
      </c>
      <c r="E378" s="4">
        <v>88.67</v>
      </c>
      <c r="F378" s="4">
        <f>IF(Table1[[#This Row],[Transaction]]="Buy",Table1[[#This Row],[Number]]*Table1[[#This Row],[Price]]*-1,Table1[[#This Row],[Number]]*Table1[[#This Row],[Price]])</f>
        <v>-53202</v>
      </c>
      <c r="G378" s="2" t="s">
        <v>9</v>
      </c>
      <c r="H378" s="4">
        <f>H377+Table1[[#This Row],[Amount]]</f>
        <v>81732</v>
      </c>
      <c r="I378" s="6">
        <f>IF(Table1[[#This Row],[Transaction]]="Buy",Table1[[#This Row],[Number]],IF(Table1[[#This Row],[Transaction]]="Sell",Table1[[#This Row],[Number]]*-1,""))</f>
        <v>600</v>
      </c>
      <c r="J378" s="5">
        <f>YEAR(Table1[[#This Row],[Date]])</f>
        <v>2012</v>
      </c>
      <c r="K378" s="5">
        <f>MONTH(Table1[[#This Row],[Date]])</f>
        <v>7</v>
      </c>
    </row>
    <row r="379" spans="1:11" x14ac:dyDescent="0.25">
      <c r="A379" s="3">
        <v>41122</v>
      </c>
      <c r="B379" s="2" t="s">
        <v>10</v>
      </c>
      <c r="C379" s="2" t="s">
        <v>14</v>
      </c>
      <c r="D379" s="2">
        <v>1000</v>
      </c>
      <c r="E379" s="4">
        <v>19.57</v>
      </c>
      <c r="F379" s="4">
        <f>IF(Table1[[#This Row],[Transaction]]="Buy",Table1[[#This Row],[Number]]*Table1[[#This Row],[Price]]*-1,Table1[[#This Row],[Number]]*Table1[[#This Row],[Price]])</f>
        <v>-19570</v>
      </c>
      <c r="G379" s="2" t="s">
        <v>9</v>
      </c>
      <c r="H379" s="4">
        <f>H378+Table1[[#This Row],[Amount]]</f>
        <v>62162</v>
      </c>
      <c r="I379" s="6">
        <f>IF(Table1[[#This Row],[Transaction]]="Buy",Table1[[#This Row],[Number]],IF(Table1[[#This Row],[Transaction]]="Sell",Table1[[#This Row],[Number]]*-1,""))</f>
        <v>1000</v>
      </c>
      <c r="J379" s="5">
        <f>YEAR(Table1[[#This Row],[Date]])</f>
        <v>2012</v>
      </c>
      <c r="K379" s="5">
        <f>MONTH(Table1[[#This Row],[Date]])</f>
        <v>8</v>
      </c>
    </row>
    <row r="380" spans="1:11" x14ac:dyDescent="0.25">
      <c r="A380" s="3">
        <v>41123</v>
      </c>
      <c r="B380" s="2" t="s">
        <v>10</v>
      </c>
      <c r="C380" s="2" t="s">
        <v>13</v>
      </c>
      <c r="D380" s="2">
        <v>200</v>
      </c>
      <c r="E380" s="4">
        <v>76.08</v>
      </c>
      <c r="F380" s="4">
        <f>IF(Table1[[#This Row],[Transaction]]="Buy",Table1[[#This Row],[Number]]*Table1[[#This Row],[Price]]*-1,Table1[[#This Row],[Number]]*Table1[[#This Row],[Price]])</f>
        <v>-15216</v>
      </c>
      <c r="G380" s="2" t="s">
        <v>9</v>
      </c>
      <c r="H380" s="4">
        <f>H379+Table1[[#This Row],[Amount]]</f>
        <v>46946</v>
      </c>
      <c r="I380" s="6">
        <f>IF(Table1[[#This Row],[Transaction]]="Buy",Table1[[#This Row],[Number]],IF(Table1[[#This Row],[Transaction]]="Sell",Table1[[#This Row],[Number]]*-1,""))</f>
        <v>200</v>
      </c>
      <c r="J380" s="5">
        <f>YEAR(Table1[[#This Row],[Date]])</f>
        <v>2012</v>
      </c>
      <c r="K380" s="5">
        <f>MONTH(Table1[[#This Row],[Date]])</f>
        <v>8</v>
      </c>
    </row>
    <row r="381" spans="1:11" x14ac:dyDescent="0.25">
      <c r="A381" s="3">
        <v>41126</v>
      </c>
      <c r="B381" s="2" t="s">
        <v>11</v>
      </c>
      <c r="C381" s="2" t="s">
        <v>12</v>
      </c>
      <c r="D381" s="2">
        <v>600</v>
      </c>
      <c r="E381" s="4">
        <v>60.41</v>
      </c>
      <c r="F381" s="4">
        <f>IF(Table1[[#This Row],[Transaction]]="Buy",Table1[[#This Row],[Number]]*Table1[[#This Row],[Price]]*-1,Table1[[#This Row],[Number]]*Table1[[#This Row],[Price]])</f>
        <v>36246</v>
      </c>
      <c r="G381" s="2" t="s">
        <v>9</v>
      </c>
      <c r="H381" s="4">
        <f>H380+Table1[[#This Row],[Amount]]</f>
        <v>83192</v>
      </c>
      <c r="I381" s="6">
        <f>IF(Table1[[#This Row],[Transaction]]="Buy",Table1[[#This Row],[Number]],IF(Table1[[#This Row],[Transaction]]="Sell",Table1[[#This Row],[Number]]*-1,""))</f>
        <v>-600</v>
      </c>
      <c r="J381" s="5">
        <f>YEAR(Table1[[#This Row],[Date]])</f>
        <v>2012</v>
      </c>
      <c r="K381" s="5">
        <f>MONTH(Table1[[#This Row],[Date]])</f>
        <v>8</v>
      </c>
    </row>
    <row r="382" spans="1:11" x14ac:dyDescent="0.25">
      <c r="A382" s="3">
        <v>41128</v>
      </c>
      <c r="B382" s="2" t="s">
        <v>11</v>
      </c>
      <c r="C382" s="2" t="s">
        <v>20</v>
      </c>
      <c r="D382" s="2">
        <v>600</v>
      </c>
      <c r="E382" s="4">
        <v>25.6</v>
      </c>
      <c r="F382" s="4">
        <f>IF(Table1[[#This Row],[Transaction]]="Buy",Table1[[#This Row],[Number]]*Table1[[#This Row],[Price]]*-1,Table1[[#This Row],[Number]]*Table1[[#This Row],[Price]])</f>
        <v>15360</v>
      </c>
      <c r="G382" s="2" t="s">
        <v>9</v>
      </c>
      <c r="H382" s="4">
        <f>H381+Table1[[#This Row],[Amount]]</f>
        <v>98552</v>
      </c>
      <c r="I382" s="6">
        <f>IF(Table1[[#This Row],[Transaction]]="Buy",Table1[[#This Row],[Number]],IF(Table1[[#This Row],[Transaction]]="Sell",Table1[[#This Row],[Number]]*-1,""))</f>
        <v>-600</v>
      </c>
      <c r="J382" s="5">
        <f>YEAR(Table1[[#This Row],[Date]])</f>
        <v>2012</v>
      </c>
      <c r="K382" s="5">
        <f>MONTH(Table1[[#This Row],[Date]])</f>
        <v>8</v>
      </c>
    </row>
    <row r="383" spans="1:11" x14ac:dyDescent="0.25">
      <c r="A383" s="3">
        <v>41131</v>
      </c>
      <c r="B383" s="2" t="s">
        <v>11</v>
      </c>
      <c r="C383" s="2" t="s">
        <v>12</v>
      </c>
      <c r="D383" s="2">
        <v>1100</v>
      </c>
      <c r="E383" s="4">
        <v>7.38</v>
      </c>
      <c r="F383" s="4">
        <f>IF(Table1[[#This Row],[Transaction]]="Buy",Table1[[#This Row],[Number]]*Table1[[#This Row],[Price]]*-1,Table1[[#This Row],[Number]]*Table1[[#This Row],[Price]])</f>
        <v>8118</v>
      </c>
      <c r="G383" s="2" t="s">
        <v>9</v>
      </c>
      <c r="H383" s="4">
        <f>H382+Table1[[#This Row],[Amount]]</f>
        <v>106670</v>
      </c>
      <c r="I383" s="6">
        <f>IF(Table1[[#This Row],[Transaction]]="Buy",Table1[[#This Row],[Number]],IF(Table1[[#This Row],[Transaction]]="Sell",Table1[[#This Row],[Number]]*-1,""))</f>
        <v>-1100</v>
      </c>
      <c r="J383" s="5">
        <f>YEAR(Table1[[#This Row],[Date]])</f>
        <v>2012</v>
      </c>
      <c r="K383" s="5">
        <f>MONTH(Table1[[#This Row],[Date]])</f>
        <v>8</v>
      </c>
    </row>
    <row r="384" spans="1:11" x14ac:dyDescent="0.25">
      <c r="A384" s="3">
        <v>41132</v>
      </c>
      <c r="B384" s="2" t="s">
        <v>10</v>
      </c>
      <c r="C384" s="2" t="s">
        <v>13</v>
      </c>
      <c r="D384" s="2">
        <v>300</v>
      </c>
      <c r="E384" s="4">
        <v>77.569999999999993</v>
      </c>
      <c r="F384" s="4">
        <f>IF(Table1[[#This Row],[Transaction]]="Buy",Table1[[#This Row],[Number]]*Table1[[#This Row],[Price]]*-1,Table1[[#This Row],[Number]]*Table1[[#This Row],[Price]])</f>
        <v>-23270.999999999996</v>
      </c>
      <c r="G384" s="2" t="s">
        <v>9</v>
      </c>
      <c r="H384" s="4">
        <f>H383+Table1[[#This Row],[Amount]]</f>
        <v>83399</v>
      </c>
      <c r="I384" s="6">
        <f>IF(Table1[[#This Row],[Transaction]]="Buy",Table1[[#This Row],[Number]],IF(Table1[[#This Row],[Transaction]]="Sell",Table1[[#This Row],[Number]]*-1,""))</f>
        <v>300</v>
      </c>
      <c r="J384" s="5">
        <f>YEAR(Table1[[#This Row],[Date]])</f>
        <v>2012</v>
      </c>
      <c r="K384" s="5">
        <f>MONTH(Table1[[#This Row],[Date]])</f>
        <v>8</v>
      </c>
    </row>
    <row r="385" spans="1:11" x14ac:dyDescent="0.25">
      <c r="A385" s="3">
        <v>41132</v>
      </c>
      <c r="B385" s="2" t="s">
        <v>11</v>
      </c>
      <c r="C385" s="2" t="s">
        <v>19</v>
      </c>
      <c r="D385" s="2">
        <v>700</v>
      </c>
      <c r="E385" s="4">
        <v>68.290000000000006</v>
      </c>
      <c r="F385" s="4">
        <f>IF(Table1[[#This Row],[Transaction]]="Buy",Table1[[#This Row],[Number]]*Table1[[#This Row],[Price]]*-1,Table1[[#This Row],[Number]]*Table1[[#This Row],[Price]])</f>
        <v>47803.000000000007</v>
      </c>
      <c r="G385" s="2" t="s">
        <v>9</v>
      </c>
      <c r="H385" s="4">
        <f>H384+Table1[[#This Row],[Amount]]</f>
        <v>131202</v>
      </c>
      <c r="I385" s="6">
        <f>IF(Table1[[#This Row],[Transaction]]="Buy",Table1[[#This Row],[Number]],IF(Table1[[#This Row],[Transaction]]="Sell",Table1[[#This Row],[Number]]*-1,""))</f>
        <v>-700</v>
      </c>
      <c r="J385" s="5">
        <f>YEAR(Table1[[#This Row],[Date]])</f>
        <v>2012</v>
      </c>
      <c r="K385" s="5">
        <f>MONTH(Table1[[#This Row],[Date]])</f>
        <v>8</v>
      </c>
    </row>
    <row r="386" spans="1:11" x14ac:dyDescent="0.25">
      <c r="A386" s="3">
        <v>41133</v>
      </c>
      <c r="B386" s="2" t="s">
        <v>11</v>
      </c>
      <c r="C386" s="2" t="s">
        <v>18</v>
      </c>
      <c r="D386" s="2">
        <v>1000</v>
      </c>
      <c r="E386" s="4">
        <v>19.010000000000002</v>
      </c>
      <c r="F386" s="4">
        <f>IF(Table1[[#This Row],[Transaction]]="Buy",Table1[[#This Row],[Number]]*Table1[[#This Row],[Price]]*-1,Table1[[#This Row],[Number]]*Table1[[#This Row],[Price]])</f>
        <v>19010</v>
      </c>
      <c r="G386" s="2" t="s">
        <v>9</v>
      </c>
      <c r="H386" s="4">
        <f>H385+Table1[[#This Row],[Amount]]</f>
        <v>150212</v>
      </c>
      <c r="I386" s="6">
        <f>IF(Table1[[#This Row],[Transaction]]="Buy",Table1[[#This Row],[Number]],IF(Table1[[#This Row],[Transaction]]="Sell",Table1[[#This Row],[Number]]*-1,""))</f>
        <v>-1000</v>
      </c>
      <c r="J386" s="5">
        <f>YEAR(Table1[[#This Row],[Date]])</f>
        <v>2012</v>
      </c>
      <c r="K386" s="5">
        <f>MONTH(Table1[[#This Row],[Date]])</f>
        <v>8</v>
      </c>
    </row>
    <row r="387" spans="1:11" x14ac:dyDescent="0.25">
      <c r="A387" s="3">
        <v>41134</v>
      </c>
      <c r="B387" s="2" t="s">
        <v>11</v>
      </c>
      <c r="C387" s="2" t="s">
        <v>14</v>
      </c>
      <c r="D387" s="2">
        <v>700</v>
      </c>
      <c r="E387" s="4">
        <v>59.2</v>
      </c>
      <c r="F387" s="4">
        <f>IF(Table1[[#This Row],[Transaction]]="Buy",Table1[[#This Row],[Number]]*Table1[[#This Row],[Price]]*-1,Table1[[#This Row],[Number]]*Table1[[#This Row],[Price]])</f>
        <v>41440</v>
      </c>
      <c r="G387" s="2" t="s">
        <v>9</v>
      </c>
      <c r="H387" s="4">
        <f>H386+Table1[[#This Row],[Amount]]</f>
        <v>191652</v>
      </c>
      <c r="I387" s="6">
        <f>IF(Table1[[#This Row],[Transaction]]="Buy",Table1[[#This Row],[Number]],IF(Table1[[#This Row],[Transaction]]="Sell",Table1[[#This Row],[Number]]*-1,""))</f>
        <v>-700</v>
      </c>
      <c r="J387" s="5">
        <f>YEAR(Table1[[#This Row],[Date]])</f>
        <v>2012</v>
      </c>
      <c r="K387" s="5">
        <f>MONTH(Table1[[#This Row],[Date]])</f>
        <v>8</v>
      </c>
    </row>
    <row r="388" spans="1:11" x14ac:dyDescent="0.25">
      <c r="A388" s="3">
        <v>41137</v>
      </c>
      <c r="B388" s="2" t="s">
        <v>11</v>
      </c>
      <c r="C388" s="2" t="s">
        <v>12</v>
      </c>
      <c r="D388" s="2">
        <v>900</v>
      </c>
      <c r="E388" s="4">
        <v>85.15</v>
      </c>
      <c r="F388" s="4">
        <f>IF(Table1[[#This Row],[Transaction]]="Buy",Table1[[#This Row],[Number]]*Table1[[#This Row],[Price]]*-1,Table1[[#This Row],[Number]]*Table1[[#This Row],[Price]])</f>
        <v>76635</v>
      </c>
      <c r="G388" s="2" t="s">
        <v>9</v>
      </c>
      <c r="H388" s="4">
        <f>H387+Table1[[#This Row],[Amount]]</f>
        <v>268287</v>
      </c>
      <c r="I388" s="6">
        <f>IF(Table1[[#This Row],[Transaction]]="Buy",Table1[[#This Row],[Number]],IF(Table1[[#This Row],[Transaction]]="Sell",Table1[[#This Row],[Number]]*-1,""))</f>
        <v>-900</v>
      </c>
      <c r="J388" s="5">
        <f>YEAR(Table1[[#This Row],[Date]])</f>
        <v>2012</v>
      </c>
      <c r="K388" s="5">
        <f>MONTH(Table1[[#This Row],[Date]])</f>
        <v>8</v>
      </c>
    </row>
    <row r="389" spans="1:11" x14ac:dyDescent="0.25">
      <c r="A389" s="3">
        <v>41138</v>
      </c>
      <c r="B389" s="2" t="s">
        <v>10</v>
      </c>
      <c r="C389" s="2" t="s">
        <v>18</v>
      </c>
      <c r="D389" s="2">
        <v>300</v>
      </c>
      <c r="E389" s="4">
        <v>31.66</v>
      </c>
      <c r="F389" s="4">
        <f>IF(Table1[[#This Row],[Transaction]]="Buy",Table1[[#This Row],[Number]]*Table1[[#This Row],[Price]]*-1,Table1[[#This Row],[Number]]*Table1[[#This Row],[Price]])</f>
        <v>-9498</v>
      </c>
      <c r="G389" s="2" t="s">
        <v>9</v>
      </c>
      <c r="H389" s="4">
        <f>H388+Table1[[#This Row],[Amount]]</f>
        <v>258789</v>
      </c>
      <c r="I389" s="6">
        <f>IF(Table1[[#This Row],[Transaction]]="Buy",Table1[[#This Row],[Number]],IF(Table1[[#This Row],[Transaction]]="Sell",Table1[[#This Row],[Number]]*-1,""))</f>
        <v>300</v>
      </c>
      <c r="J389" s="5">
        <f>YEAR(Table1[[#This Row],[Date]])</f>
        <v>2012</v>
      </c>
      <c r="K389" s="5">
        <f>MONTH(Table1[[#This Row],[Date]])</f>
        <v>8</v>
      </c>
    </row>
    <row r="390" spans="1:11" x14ac:dyDescent="0.25">
      <c r="A390" s="3">
        <v>41138</v>
      </c>
      <c r="B390" s="2" t="s">
        <v>10</v>
      </c>
      <c r="C390" s="2" t="s">
        <v>14</v>
      </c>
      <c r="D390" s="2">
        <v>800</v>
      </c>
      <c r="E390" s="4">
        <v>91.86</v>
      </c>
      <c r="F390" s="4">
        <f>IF(Table1[[#This Row],[Transaction]]="Buy",Table1[[#This Row],[Number]]*Table1[[#This Row],[Price]]*-1,Table1[[#This Row],[Number]]*Table1[[#This Row],[Price]])</f>
        <v>-73488</v>
      </c>
      <c r="G390" s="2" t="s">
        <v>9</v>
      </c>
      <c r="H390" s="4">
        <f>H389+Table1[[#This Row],[Amount]]</f>
        <v>185301</v>
      </c>
      <c r="I390" s="6">
        <f>IF(Table1[[#This Row],[Transaction]]="Buy",Table1[[#This Row],[Number]],IF(Table1[[#This Row],[Transaction]]="Sell",Table1[[#This Row],[Number]]*-1,""))</f>
        <v>800</v>
      </c>
      <c r="J390" s="5">
        <f>YEAR(Table1[[#This Row],[Date]])</f>
        <v>2012</v>
      </c>
      <c r="K390" s="5">
        <f>MONTH(Table1[[#This Row],[Date]])</f>
        <v>8</v>
      </c>
    </row>
    <row r="391" spans="1:11" x14ac:dyDescent="0.25">
      <c r="A391" s="3">
        <v>41140</v>
      </c>
      <c r="B391" s="2" t="s">
        <v>11</v>
      </c>
      <c r="C391" s="2" t="s">
        <v>15</v>
      </c>
      <c r="D391" s="2">
        <v>400</v>
      </c>
      <c r="E391" s="4">
        <v>23.49</v>
      </c>
      <c r="F391" s="4">
        <f>IF(Table1[[#This Row],[Transaction]]="Buy",Table1[[#This Row],[Number]]*Table1[[#This Row],[Price]]*-1,Table1[[#This Row],[Number]]*Table1[[#This Row],[Price]])</f>
        <v>9396</v>
      </c>
      <c r="G391" s="2" t="s">
        <v>9</v>
      </c>
      <c r="H391" s="4">
        <f>H390+Table1[[#This Row],[Amount]]</f>
        <v>194697</v>
      </c>
      <c r="I391" s="6">
        <f>IF(Table1[[#This Row],[Transaction]]="Buy",Table1[[#This Row],[Number]],IF(Table1[[#This Row],[Transaction]]="Sell",Table1[[#This Row],[Number]]*-1,""))</f>
        <v>-400</v>
      </c>
      <c r="J391" s="5">
        <f>YEAR(Table1[[#This Row],[Date]])</f>
        <v>2012</v>
      </c>
      <c r="K391" s="5">
        <f>MONTH(Table1[[#This Row],[Date]])</f>
        <v>8</v>
      </c>
    </row>
    <row r="392" spans="1:11" x14ac:dyDescent="0.25">
      <c r="A392" s="3">
        <v>41142</v>
      </c>
      <c r="B392" s="2" t="s">
        <v>11</v>
      </c>
      <c r="C392" s="2" t="s">
        <v>22</v>
      </c>
      <c r="D392" s="2">
        <v>1000</v>
      </c>
      <c r="E392" s="4">
        <v>84.58</v>
      </c>
      <c r="F392" s="4">
        <f>IF(Table1[[#This Row],[Transaction]]="Buy",Table1[[#This Row],[Number]]*Table1[[#This Row],[Price]]*-1,Table1[[#This Row],[Number]]*Table1[[#This Row],[Price]])</f>
        <v>84580</v>
      </c>
      <c r="G392" s="2" t="s">
        <v>9</v>
      </c>
      <c r="H392" s="4">
        <f>H391+Table1[[#This Row],[Amount]]</f>
        <v>279277</v>
      </c>
      <c r="I392" s="6">
        <f>IF(Table1[[#This Row],[Transaction]]="Buy",Table1[[#This Row],[Number]],IF(Table1[[#This Row],[Transaction]]="Sell",Table1[[#This Row],[Number]]*-1,""))</f>
        <v>-1000</v>
      </c>
      <c r="J392" s="5">
        <f>YEAR(Table1[[#This Row],[Date]])</f>
        <v>2012</v>
      </c>
      <c r="K392" s="5">
        <f>MONTH(Table1[[#This Row],[Date]])</f>
        <v>8</v>
      </c>
    </row>
    <row r="393" spans="1:11" x14ac:dyDescent="0.25">
      <c r="A393" s="3">
        <v>41144</v>
      </c>
      <c r="B393" s="2" t="s">
        <v>10</v>
      </c>
      <c r="C393" s="2" t="s">
        <v>20</v>
      </c>
      <c r="D393" s="2">
        <v>900</v>
      </c>
      <c r="E393" s="4">
        <v>61.67</v>
      </c>
      <c r="F393" s="4">
        <f>IF(Table1[[#This Row],[Transaction]]="Buy",Table1[[#This Row],[Number]]*Table1[[#This Row],[Price]]*-1,Table1[[#This Row],[Number]]*Table1[[#This Row],[Price]])</f>
        <v>-55503</v>
      </c>
      <c r="G393" s="2" t="s">
        <v>9</v>
      </c>
      <c r="H393" s="4">
        <f>H392+Table1[[#This Row],[Amount]]</f>
        <v>223774</v>
      </c>
      <c r="I393" s="6">
        <f>IF(Table1[[#This Row],[Transaction]]="Buy",Table1[[#This Row],[Number]],IF(Table1[[#This Row],[Transaction]]="Sell",Table1[[#This Row],[Number]]*-1,""))</f>
        <v>900</v>
      </c>
      <c r="J393" s="5">
        <f>YEAR(Table1[[#This Row],[Date]])</f>
        <v>2012</v>
      </c>
      <c r="K393" s="5">
        <f>MONTH(Table1[[#This Row],[Date]])</f>
        <v>8</v>
      </c>
    </row>
    <row r="394" spans="1:11" x14ac:dyDescent="0.25">
      <c r="A394" s="3">
        <v>41147</v>
      </c>
      <c r="B394" s="2" t="s">
        <v>11</v>
      </c>
      <c r="C394" s="2" t="s">
        <v>16</v>
      </c>
      <c r="D394" s="2">
        <v>700</v>
      </c>
      <c r="E394" s="4">
        <v>79.42</v>
      </c>
      <c r="F394" s="4">
        <f>IF(Table1[[#This Row],[Transaction]]="Buy",Table1[[#This Row],[Number]]*Table1[[#This Row],[Price]]*-1,Table1[[#This Row],[Number]]*Table1[[#This Row],[Price]])</f>
        <v>55594</v>
      </c>
      <c r="G394" s="2" t="s">
        <v>9</v>
      </c>
      <c r="H394" s="4">
        <f>H393+Table1[[#This Row],[Amount]]</f>
        <v>279368</v>
      </c>
      <c r="I394" s="6">
        <f>IF(Table1[[#This Row],[Transaction]]="Buy",Table1[[#This Row],[Number]],IF(Table1[[#This Row],[Transaction]]="Sell",Table1[[#This Row],[Number]]*-1,""))</f>
        <v>-700</v>
      </c>
      <c r="J394" s="5">
        <f>YEAR(Table1[[#This Row],[Date]])</f>
        <v>2012</v>
      </c>
      <c r="K394" s="5">
        <f>MONTH(Table1[[#This Row],[Date]])</f>
        <v>8</v>
      </c>
    </row>
    <row r="395" spans="1:11" x14ac:dyDescent="0.25">
      <c r="A395" s="3">
        <v>41147</v>
      </c>
      <c r="B395" s="2" t="s">
        <v>10</v>
      </c>
      <c r="C395" s="2" t="s">
        <v>16</v>
      </c>
      <c r="D395" s="2">
        <v>600</v>
      </c>
      <c r="E395" s="4">
        <v>70.55</v>
      </c>
      <c r="F395" s="4">
        <f>IF(Table1[[#This Row],[Transaction]]="Buy",Table1[[#This Row],[Number]]*Table1[[#This Row],[Price]]*-1,Table1[[#This Row],[Number]]*Table1[[#This Row],[Price]])</f>
        <v>-42330</v>
      </c>
      <c r="G395" s="2" t="s">
        <v>9</v>
      </c>
      <c r="H395" s="4">
        <f>H394+Table1[[#This Row],[Amount]]</f>
        <v>237038</v>
      </c>
      <c r="I395" s="6">
        <f>IF(Table1[[#This Row],[Transaction]]="Buy",Table1[[#This Row],[Number]],IF(Table1[[#This Row],[Transaction]]="Sell",Table1[[#This Row],[Number]]*-1,""))</f>
        <v>600</v>
      </c>
      <c r="J395" s="5">
        <f>YEAR(Table1[[#This Row],[Date]])</f>
        <v>2012</v>
      </c>
      <c r="K395" s="5">
        <f>MONTH(Table1[[#This Row],[Date]])</f>
        <v>8</v>
      </c>
    </row>
    <row r="396" spans="1:11" x14ac:dyDescent="0.25">
      <c r="A396" s="3">
        <v>41150</v>
      </c>
      <c r="B396" s="2" t="s">
        <v>10</v>
      </c>
      <c r="C396" s="2" t="s">
        <v>18</v>
      </c>
      <c r="D396" s="2">
        <v>100</v>
      </c>
      <c r="E396" s="4">
        <v>86.18</v>
      </c>
      <c r="F396" s="4">
        <f>IF(Table1[[#This Row],[Transaction]]="Buy",Table1[[#This Row],[Number]]*Table1[[#This Row],[Price]]*-1,Table1[[#This Row],[Number]]*Table1[[#This Row],[Price]])</f>
        <v>-8618</v>
      </c>
      <c r="G396" s="2" t="s">
        <v>9</v>
      </c>
      <c r="H396" s="4">
        <f>H395+Table1[[#This Row],[Amount]]</f>
        <v>228420</v>
      </c>
      <c r="I396" s="6">
        <f>IF(Table1[[#This Row],[Transaction]]="Buy",Table1[[#This Row],[Number]],IF(Table1[[#This Row],[Transaction]]="Sell",Table1[[#This Row],[Number]]*-1,""))</f>
        <v>100</v>
      </c>
      <c r="J396" s="5">
        <f>YEAR(Table1[[#This Row],[Date]])</f>
        <v>2012</v>
      </c>
      <c r="K396" s="5">
        <f>MONTH(Table1[[#This Row],[Date]])</f>
        <v>8</v>
      </c>
    </row>
    <row r="397" spans="1:11" x14ac:dyDescent="0.25">
      <c r="A397" s="3">
        <v>41152</v>
      </c>
      <c r="B397" s="2" t="s">
        <v>10</v>
      </c>
      <c r="C397" s="2" t="s">
        <v>23</v>
      </c>
      <c r="D397" s="2">
        <v>1100</v>
      </c>
      <c r="E397" s="4">
        <v>18.22</v>
      </c>
      <c r="F397" s="4">
        <f>IF(Table1[[#This Row],[Transaction]]="Buy",Table1[[#This Row],[Number]]*Table1[[#This Row],[Price]]*-1,Table1[[#This Row],[Number]]*Table1[[#This Row],[Price]])</f>
        <v>-20042</v>
      </c>
      <c r="G397" s="2" t="s">
        <v>9</v>
      </c>
      <c r="H397" s="4">
        <f>H396+Table1[[#This Row],[Amount]]</f>
        <v>208378</v>
      </c>
      <c r="I397" s="6">
        <f>IF(Table1[[#This Row],[Transaction]]="Buy",Table1[[#This Row],[Number]],IF(Table1[[#This Row],[Transaction]]="Sell",Table1[[#This Row],[Number]]*-1,""))</f>
        <v>1100</v>
      </c>
      <c r="J397" s="5">
        <f>YEAR(Table1[[#This Row],[Date]])</f>
        <v>2012</v>
      </c>
      <c r="K397" s="5">
        <f>MONTH(Table1[[#This Row],[Date]])</f>
        <v>8</v>
      </c>
    </row>
    <row r="398" spans="1:11" x14ac:dyDescent="0.25">
      <c r="A398" s="3">
        <v>41155</v>
      </c>
      <c r="B398" s="2" t="s">
        <v>11</v>
      </c>
      <c r="C398" s="2" t="s">
        <v>12</v>
      </c>
      <c r="D398" s="2">
        <v>400</v>
      </c>
      <c r="E398" s="4">
        <v>42.35</v>
      </c>
      <c r="F398" s="4">
        <f>IF(Table1[[#This Row],[Transaction]]="Buy",Table1[[#This Row],[Number]]*Table1[[#This Row],[Price]]*-1,Table1[[#This Row],[Number]]*Table1[[#This Row],[Price]])</f>
        <v>16940</v>
      </c>
      <c r="G398" s="2" t="s">
        <v>9</v>
      </c>
      <c r="H398" s="4">
        <f>H397+Table1[[#This Row],[Amount]]</f>
        <v>225318</v>
      </c>
      <c r="I398" s="6">
        <f>IF(Table1[[#This Row],[Transaction]]="Buy",Table1[[#This Row],[Number]],IF(Table1[[#This Row],[Transaction]]="Sell",Table1[[#This Row],[Number]]*-1,""))</f>
        <v>-400</v>
      </c>
      <c r="J398" s="5">
        <f>YEAR(Table1[[#This Row],[Date]])</f>
        <v>2012</v>
      </c>
      <c r="K398" s="5">
        <f>MONTH(Table1[[#This Row],[Date]])</f>
        <v>9</v>
      </c>
    </row>
    <row r="399" spans="1:11" x14ac:dyDescent="0.25">
      <c r="A399" s="3">
        <v>41157</v>
      </c>
      <c r="B399" s="2" t="s">
        <v>11</v>
      </c>
      <c r="C399" s="2" t="s">
        <v>18</v>
      </c>
      <c r="D399" s="2">
        <v>200</v>
      </c>
      <c r="E399" s="4">
        <v>37.68</v>
      </c>
      <c r="F399" s="4">
        <f>IF(Table1[[#This Row],[Transaction]]="Buy",Table1[[#This Row],[Number]]*Table1[[#This Row],[Price]]*-1,Table1[[#This Row],[Number]]*Table1[[#This Row],[Price]])</f>
        <v>7536</v>
      </c>
      <c r="G399" s="2" t="s">
        <v>9</v>
      </c>
      <c r="H399" s="4">
        <f>H398+Table1[[#This Row],[Amount]]</f>
        <v>232854</v>
      </c>
      <c r="I399" s="6">
        <f>IF(Table1[[#This Row],[Transaction]]="Buy",Table1[[#This Row],[Number]],IF(Table1[[#This Row],[Transaction]]="Sell",Table1[[#This Row],[Number]]*-1,""))</f>
        <v>-200</v>
      </c>
      <c r="J399" s="5">
        <f>YEAR(Table1[[#This Row],[Date]])</f>
        <v>2012</v>
      </c>
      <c r="K399" s="5">
        <f>MONTH(Table1[[#This Row],[Date]])</f>
        <v>9</v>
      </c>
    </row>
    <row r="400" spans="1:11" x14ac:dyDescent="0.25">
      <c r="A400" s="3">
        <v>41157</v>
      </c>
      <c r="B400" s="2" t="s">
        <v>11</v>
      </c>
      <c r="C400" s="2" t="s">
        <v>19</v>
      </c>
      <c r="D400" s="2">
        <v>400</v>
      </c>
      <c r="E400" s="4">
        <v>63.53</v>
      </c>
      <c r="F400" s="4">
        <f>IF(Table1[[#This Row],[Transaction]]="Buy",Table1[[#This Row],[Number]]*Table1[[#This Row],[Price]]*-1,Table1[[#This Row],[Number]]*Table1[[#This Row],[Price]])</f>
        <v>25412</v>
      </c>
      <c r="G400" s="2" t="s">
        <v>9</v>
      </c>
      <c r="H400" s="4">
        <f>H399+Table1[[#This Row],[Amount]]</f>
        <v>258266</v>
      </c>
      <c r="I400" s="6">
        <f>IF(Table1[[#This Row],[Transaction]]="Buy",Table1[[#This Row],[Number]],IF(Table1[[#This Row],[Transaction]]="Sell",Table1[[#This Row],[Number]]*-1,""))</f>
        <v>-400</v>
      </c>
      <c r="J400" s="5">
        <f>YEAR(Table1[[#This Row],[Date]])</f>
        <v>2012</v>
      </c>
      <c r="K400" s="5">
        <f>MONTH(Table1[[#This Row],[Date]])</f>
        <v>9</v>
      </c>
    </row>
    <row r="401" spans="1:11" x14ac:dyDescent="0.25">
      <c r="A401" s="3">
        <v>41157</v>
      </c>
      <c r="B401" s="2" t="s">
        <v>11</v>
      </c>
      <c r="C401" s="2" t="s">
        <v>12</v>
      </c>
      <c r="D401" s="2">
        <v>600</v>
      </c>
      <c r="E401" s="4">
        <v>68.19</v>
      </c>
      <c r="F401" s="4">
        <f>IF(Table1[[#This Row],[Transaction]]="Buy",Table1[[#This Row],[Number]]*Table1[[#This Row],[Price]]*-1,Table1[[#This Row],[Number]]*Table1[[#This Row],[Price]])</f>
        <v>40914</v>
      </c>
      <c r="G401" s="2" t="s">
        <v>9</v>
      </c>
      <c r="H401" s="4">
        <f>H400+Table1[[#This Row],[Amount]]</f>
        <v>299180</v>
      </c>
      <c r="I401" s="6">
        <f>IF(Table1[[#This Row],[Transaction]]="Buy",Table1[[#This Row],[Number]],IF(Table1[[#This Row],[Transaction]]="Sell",Table1[[#This Row],[Number]]*-1,""))</f>
        <v>-600</v>
      </c>
      <c r="J401" s="5">
        <f>YEAR(Table1[[#This Row],[Date]])</f>
        <v>2012</v>
      </c>
      <c r="K401" s="5">
        <f>MONTH(Table1[[#This Row],[Date]])</f>
        <v>9</v>
      </c>
    </row>
    <row r="402" spans="1:11" x14ac:dyDescent="0.25">
      <c r="A402" s="3">
        <v>41158</v>
      </c>
      <c r="B402" s="2" t="s">
        <v>11</v>
      </c>
      <c r="C402" s="2" t="s">
        <v>20</v>
      </c>
      <c r="D402" s="2">
        <v>200</v>
      </c>
      <c r="E402" s="4">
        <v>40.29</v>
      </c>
      <c r="F402" s="4">
        <f>IF(Table1[[#This Row],[Transaction]]="Buy",Table1[[#This Row],[Number]]*Table1[[#This Row],[Price]]*-1,Table1[[#This Row],[Number]]*Table1[[#This Row],[Price]])</f>
        <v>8058</v>
      </c>
      <c r="G402" s="2" t="s">
        <v>9</v>
      </c>
      <c r="H402" s="4">
        <f>H401+Table1[[#This Row],[Amount]]</f>
        <v>307238</v>
      </c>
      <c r="I402" s="6">
        <f>IF(Table1[[#This Row],[Transaction]]="Buy",Table1[[#This Row],[Number]],IF(Table1[[#This Row],[Transaction]]="Sell",Table1[[#This Row],[Number]]*-1,""))</f>
        <v>-200</v>
      </c>
      <c r="J402" s="5">
        <f>YEAR(Table1[[#This Row],[Date]])</f>
        <v>2012</v>
      </c>
      <c r="K402" s="5">
        <f>MONTH(Table1[[#This Row],[Date]])</f>
        <v>9</v>
      </c>
    </row>
    <row r="403" spans="1:11" x14ac:dyDescent="0.25">
      <c r="A403" s="3">
        <v>41159</v>
      </c>
      <c r="B403" s="2" t="s">
        <v>11</v>
      </c>
      <c r="C403" s="2" t="s">
        <v>23</v>
      </c>
      <c r="D403" s="2">
        <v>500</v>
      </c>
      <c r="E403" s="4">
        <v>90.63</v>
      </c>
      <c r="F403" s="4">
        <f>IF(Table1[[#This Row],[Transaction]]="Buy",Table1[[#This Row],[Number]]*Table1[[#This Row],[Price]]*-1,Table1[[#This Row],[Number]]*Table1[[#This Row],[Price]])</f>
        <v>45315</v>
      </c>
      <c r="G403" s="2" t="s">
        <v>9</v>
      </c>
      <c r="H403" s="4">
        <f>H402+Table1[[#This Row],[Amount]]</f>
        <v>352553</v>
      </c>
      <c r="I403" s="6">
        <f>IF(Table1[[#This Row],[Transaction]]="Buy",Table1[[#This Row],[Number]],IF(Table1[[#This Row],[Transaction]]="Sell",Table1[[#This Row],[Number]]*-1,""))</f>
        <v>-500</v>
      </c>
      <c r="J403" s="5">
        <f>YEAR(Table1[[#This Row],[Date]])</f>
        <v>2012</v>
      </c>
      <c r="K403" s="5">
        <f>MONTH(Table1[[#This Row],[Date]])</f>
        <v>9</v>
      </c>
    </row>
    <row r="404" spans="1:11" x14ac:dyDescent="0.25">
      <c r="A404" s="3">
        <v>41159</v>
      </c>
      <c r="B404" s="2" t="s">
        <v>10</v>
      </c>
      <c r="C404" s="2" t="s">
        <v>12</v>
      </c>
      <c r="D404" s="2">
        <v>900</v>
      </c>
      <c r="E404" s="4">
        <v>83.12</v>
      </c>
      <c r="F404" s="4">
        <f>IF(Table1[[#This Row],[Transaction]]="Buy",Table1[[#This Row],[Number]]*Table1[[#This Row],[Price]]*-1,Table1[[#This Row],[Number]]*Table1[[#This Row],[Price]])</f>
        <v>-74808</v>
      </c>
      <c r="G404" s="2" t="s">
        <v>9</v>
      </c>
      <c r="H404" s="4">
        <f>H403+Table1[[#This Row],[Amount]]</f>
        <v>277745</v>
      </c>
      <c r="I404" s="6">
        <f>IF(Table1[[#This Row],[Transaction]]="Buy",Table1[[#This Row],[Number]],IF(Table1[[#This Row],[Transaction]]="Sell",Table1[[#This Row],[Number]]*-1,""))</f>
        <v>900</v>
      </c>
      <c r="J404" s="5">
        <f>YEAR(Table1[[#This Row],[Date]])</f>
        <v>2012</v>
      </c>
      <c r="K404" s="5">
        <f>MONTH(Table1[[#This Row],[Date]])</f>
        <v>9</v>
      </c>
    </row>
    <row r="405" spans="1:11" x14ac:dyDescent="0.25">
      <c r="A405" s="3">
        <v>41162</v>
      </c>
      <c r="B405" s="2" t="s">
        <v>11</v>
      </c>
      <c r="C405" s="2" t="s">
        <v>20</v>
      </c>
      <c r="D405" s="2">
        <v>1100</v>
      </c>
      <c r="E405" s="4">
        <v>28.93</v>
      </c>
      <c r="F405" s="4">
        <f>IF(Table1[[#This Row],[Transaction]]="Buy",Table1[[#This Row],[Number]]*Table1[[#This Row],[Price]]*-1,Table1[[#This Row],[Number]]*Table1[[#This Row],[Price]])</f>
        <v>31823</v>
      </c>
      <c r="G405" s="2" t="s">
        <v>9</v>
      </c>
      <c r="H405" s="4">
        <f>H404+Table1[[#This Row],[Amount]]</f>
        <v>309568</v>
      </c>
      <c r="I405" s="6">
        <f>IF(Table1[[#This Row],[Transaction]]="Buy",Table1[[#This Row],[Number]],IF(Table1[[#This Row],[Transaction]]="Sell",Table1[[#This Row],[Number]]*-1,""))</f>
        <v>-1100</v>
      </c>
      <c r="J405" s="5">
        <f>YEAR(Table1[[#This Row],[Date]])</f>
        <v>2012</v>
      </c>
      <c r="K405" s="5">
        <f>MONTH(Table1[[#This Row],[Date]])</f>
        <v>9</v>
      </c>
    </row>
    <row r="406" spans="1:11" x14ac:dyDescent="0.25">
      <c r="A406" s="3">
        <v>41163</v>
      </c>
      <c r="B406" s="2" t="s">
        <v>11</v>
      </c>
      <c r="C406" s="2" t="s">
        <v>13</v>
      </c>
      <c r="D406" s="2">
        <v>700</v>
      </c>
      <c r="E406" s="4">
        <v>8.75</v>
      </c>
      <c r="F406" s="4">
        <f>IF(Table1[[#This Row],[Transaction]]="Buy",Table1[[#This Row],[Number]]*Table1[[#This Row],[Price]]*-1,Table1[[#This Row],[Number]]*Table1[[#This Row],[Price]])</f>
        <v>6125</v>
      </c>
      <c r="G406" s="2" t="s">
        <v>9</v>
      </c>
      <c r="H406" s="4">
        <f>H405+Table1[[#This Row],[Amount]]</f>
        <v>315693</v>
      </c>
      <c r="I406" s="6">
        <f>IF(Table1[[#This Row],[Transaction]]="Buy",Table1[[#This Row],[Number]],IF(Table1[[#This Row],[Transaction]]="Sell",Table1[[#This Row],[Number]]*-1,""))</f>
        <v>-700</v>
      </c>
      <c r="J406" s="5">
        <f>YEAR(Table1[[#This Row],[Date]])</f>
        <v>2012</v>
      </c>
      <c r="K406" s="5">
        <f>MONTH(Table1[[#This Row],[Date]])</f>
        <v>9</v>
      </c>
    </row>
    <row r="407" spans="1:11" x14ac:dyDescent="0.25">
      <c r="A407" s="3">
        <v>41166</v>
      </c>
      <c r="B407" s="2" t="s">
        <v>11</v>
      </c>
      <c r="C407" s="2" t="s">
        <v>15</v>
      </c>
      <c r="D407" s="2">
        <v>800</v>
      </c>
      <c r="E407" s="4">
        <v>52.03</v>
      </c>
      <c r="F407" s="4">
        <f>IF(Table1[[#This Row],[Transaction]]="Buy",Table1[[#This Row],[Number]]*Table1[[#This Row],[Price]]*-1,Table1[[#This Row],[Number]]*Table1[[#This Row],[Price]])</f>
        <v>41624</v>
      </c>
      <c r="G407" s="2" t="s">
        <v>9</v>
      </c>
      <c r="H407" s="4">
        <f>H406+Table1[[#This Row],[Amount]]</f>
        <v>357317</v>
      </c>
      <c r="I407" s="6">
        <f>IF(Table1[[#This Row],[Transaction]]="Buy",Table1[[#This Row],[Number]],IF(Table1[[#This Row],[Transaction]]="Sell",Table1[[#This Row],[Number]]*-1,""))</f>
        <v>-800</v>
      </c>
      <c r="J407" s="5">
        <f>YEAR(Table1[[#This Row],[Date]])</f>
        <v>2012</v>
      </c>
      <c r="K407" s="5">
        <f>MONTH(Table1[[#This Row],[Date]])</f>
        <v>9</v>
      </c>
    </row>
    <row r="408" spans="1:11" x14ac:dyDescent="0.25">
      <c r="A408" s="3">
        <v>41167</v>
      </c>
      <c r="B408" s="2" t="s">
        <v>11</v>
      </c>
      <c r="C408" s="2" t="s">
        <v>18</v>
      </c>
      <c r="D408" s="2">
        <v>900</v>
      </c>
      <c r="E408" s="4">
        <v>56.92</v>
      </c>
      <c r="F408" s="4">
        <f>IF(Table1[[#This Row],[Transaction]]="Buy",Table1[[#This Row],[Number]]*Table1[[#This Row],[Price]]*-1,Table1[[#This Row],[Number]]*Table1[[#This Row],[Price]])</f>
        <v>51228</v>
      </c>
      <c r="G408" s="2" t="s">
        <v>9</v>
      </c>
      <c r="H408" s="4">
        <f>H407+Table1[[#This Row],[Amount]]</f>
        <v>408545</v>
      </c>
      <c r="I408" s="6">
        <f>IF(Table1[[#This Row],[Transaction]]="Buy",Table1[[#This Row],[Number]],IF(Table1[[#This Row],[Transaction]]="Sell",Table1[[#This Row],[Number]]*-1,""))</f>
        <v>-900</v>
      </c>
      <c r="J408" s="5">
        <f>YEAR(Table1[[#This Row],[Date]])</f>
        <v>2012</v>
      </c>
      <c r="K408" s="5">
        <f>MONTH(Table1[[#This Row],[Date]])</f>
        <v>9</v>
      </c>
    </row>
    <row r="409" spans="1:11" x14ac:dyDescent="0.25">
      <c r="A409" s="3">
        <v>41170</v>
      </c>
      <c r="B409" s="2" t="s">
        <v>11</v>
      </c>
      <c r="C409" s="2" t="s">
        <v>12</v>
      </c>
      <c r="D409" s="2">
        <v>500</v>
      </c>
      <c r="E409" s="4">
        <v>30.76</v>
      </c>
      <c r="F409" s="4">
        <f>IF(Table1[[#This Row],[Transaction]]="Buy",Table1[[#This Row],[Number]]*Table1[[#This Row],[Price]]*-1,Table1[[#This Row],[Number]]*Table1[[#This Row],[Price]])</f>
        <v>15380</v>
      </c>
      <c r="G409" s="2" t="s">
        <v>9</v>
      </c>
      <c r="H409" s="4">
        <f>H408+Table1[[#This Row],[Amount]]</f>
        <v>423925</v>
      </c>
      <c r="I409" s="6">
        <f>IF(Table1[[#This Row],[Transaction]]="Buy",Table1[[#This Row],[Number]],IF(Table1[[#This Row],[Transaction]]="Sell",Table1[[#This Row],[Number]]*-1,""))</f>
        <v>-500</v>
      </c>
      <c r="J409" s="5">
        <f>YEAR(Table1[[#This Row],[Date]])</f>
        <v>2012</v>
      </c>
      <c r="K409" s="5">
        <f>MONTH(Table1[[#This Row],[Date]])</f>
        <v>9</v>
      </c>
    </row>
    <row r="410" spans="1:11" x14ac:dyDescent="0.25">
      <c r="A410" s="3">
        <v>41171</v>
      </c>
      <c r="B410" s="2" t="s">
        <v>11</v>
      </c>
      <c r="C410" s="2" t="s">
        <v>16</v>
      </c>
      <c r="D410" s="2">
        <v>600</v>
      </c>
      <c r="E410" s="4">
        <v>10.029999999999999</v>
      </c>
      <c r="F410" s="4">
        <f>IF(Table1[[#This Row],[Transaction]]="Buy",Table1[[#This Row],[Number]]*Table1[[#This Row],[Price]]*-1,Table1[[#This Row],[Number]]*Table1[[#This Row],[Price]])</f>
        <v>6018</v>
      </c>
      <c r="G410" s="2" t="s">
        <v>9</v>
      </c>
      <c r="H410" s="4">
        <f>H409+Table1[[#This Row],[Amount]]</f>
        <v>429943</v>
      </c>
      <c r="I410" s="6">
        <f>IF(Table1[[#This Row],[Transaction]]="Buy",Table1[[#This Row],[Number]],IF(Table1[[#This Row],[Transaction]]="Sell",Table1[[#This Row],[Number]]*-1,""))</f>
        <v>-600</v>
      </c>
      <c r="J410" s="5">
        <f>YEAR(Table1[[#This Row],[Date]])</f>
        <v>2012</v>
      </c>
      <c r="K410" s="5">
        <f>MONTH(Table1[[#This Row],[Date]])</f>
        <v>9</v>
      </c>
    </row>
    <row r="411" spans="1:11" x14ac:dyDescent="0.25">
      <c r="A411" s="3">
        <v>41173</v>
      </c>
      <c r="B411" s="2" t="s">
        <v>10</v>
      </c>
      <c r="C411" s="2" t="s">
        <v>14</v>
      </c>
      <c r="D411" s="2">
        <v>700</v>
      </c>
      <c r="E411" s="4">
        <v>14.62</v>
      </c>
      <c r="F411" s="4">
        <f>IF(Table1[[#This Row],[Transaction]]="Buy",Table1[[#This Row],[Number]]*Table1[[#This Row],[Price]]*-1,Table1[[#This Row],[Number]]*Table1[[#This Row],[Price]])</f>
        <v>-10234</v>
      </c>
      <c r="G411" s="2" t="s">
        <v>9</v>
      </c>
      <c r="H411" s="4">
        <f>H410+Table1[[#This Row],[Amount]]</f>
        <v>419709</v>
      </c>
      <c r="I411" s="6">
        <f>IF(Table1[[#This Row],[Transaction]]="Buy",Table1[[#This Row],[Number]],IF(Table1[[#This Row],[Transaction]]="Sell",Table1[[#This Row],[Number]]*-1,""))</f>
        <v>700</v>
      </c>
      <c r="J411" s="5">
        <f>YEAR(Table1[[#This Row],[Date]])</f>
        <v>2012</v>
      </c>
      <c r="K411" s="5">
        <f>MONTH(Table1[[#This Row],[Date]])</f>
        <v>9</v>
      </c>
    </row>
    <row r="412" spans="1:11" x14ac:dyDescent="0.25">
      <c r="A412" s="3">
        <v>41174</v>
      </c>
      <c r="B412" s="2" t="s">
        <v>11</v>
      </c>
      <c r="C412" s="2" t="s">
        <v>20</v>
      </c>
      <c r="D412" s="2">
        <v>900</v>
      </c>
      <c r="E412" s="4">
        <v>51.72</v>
      </c>
      <c r="F412" s="4">
        <f>IF(Table1[[#This Row],[Transaction]]="Buy",Table1[[#This Row],[Number]]*Table1[[#This Row],[Price]]*-1,Table1[[#This Row],[Number]]*Table1[[#This Row],[Price]])</f>
        <v>46548</v>
      </c>
      <c r="G412" s="2" t="s">
        <v>9</v>
      </c>
      <c r="H412" s="4">
        <f>H411+Table1[[#This Row],[Amount]]</f>
        <v>466257</v>
      </c>
      <c r="I412" s="6">
        <f>IF(Table1[[#This Row],[Transaction]]="Buy",Table1[[#This Row],[Number]],IF(Table1[[#This Row],[Transaction]]="Sell",Table1[[#This Row],[Number]]*-1,""))</f>
        <v>-900</v>
      </c>
      <c r="J412" s="5">
        <f>YEAR(Table1[[#This Row],[Date]])</f>
        <v>2012</v>
      </c>
      <c r="K412" s="5">
        <f>MONTH(Table1[[#This Row],[Date]])</f>
        <v>9</v>
      </c>
    </row>
    <row r="413" spans="1:11" x14ac:dyDescent="0.25">
      <c r="A413" s="3">
        <v>41176</v>
      </c>
      <c r="B413" s="2" t="s">
        <v>11</v>
      </c>
      <c r="C413" s="2" t="s">
        <v>13</v>
      </c>
      <c r="D413" s="2">
        <v>700</v>
      </c>
      <c r="E413" s="4">
        <v>8.57</v>
      </c>
      <c r="F413" s="4">
        <f>IF(Table1[[#This Row],[Transaction]]="Buy",Table1[[#This Row],[Number]]*Table1[[#This Row],[Price]]*-1,Table1[[#This Row],[Number]]*Table1[[#This Row],[Price]])</f>
        <v>5999</v>
      </c>
      <c r="G413" s="2" t="s">
        <v>9</v>
      </c>
      <c r="H413" s="4">
        <f>H412+Table1[[#This Row],[Amount]]</f>
        <v>472256</v>
      </c>
      <c r="I413" s="6">
        <f>IF(Table1[[#This Row],[Transaction]]="Buy",Table1[[#This Row],[Number]],IF(Table1[[#This Row],[Transaction]]="Sell",Table1[[#This Row],[Number]]*-1,""))</f>
        <v>-700</v>
      </c>
      <c r="J413" s="5">
        <f>YEAR(Table1[[#This Row],[Date]])</f>
        <v>2012</v>
      </c>
      <c r="K413" s="5">
        <f>MONTH(Table1[[#This Row],[Date]])</f>
        <v>9</v>
      </c>
    </row>
    <row r="414" spans="1:11" x14ac:dyDescent="0.25">
      <c r="A414" s="3">
        <v>41176</v>
      </c>
      <c r="B414" s="2" t="s">
        <v>10</v>
      </c>
      <c r="C414" s="2" t="s">
        <v>18</v>
      </c>
      <c r="D414" s="2">
        <v>1000</v>
      </c>
      <c r="E414" s="4">
        <v>0.57999999999999996</v>
      </c>
      <c r="F414" s="4">
        <f>IF(Table1[[#This Row],[Transaction]]="Buy",Table1[[#This Row],[Number]]*Table1[[#This Row],[Price]]*-1,Table1[[#This Row],[Number]]*Table1[[#This Row],[Price]])</f>
        <v>-580</v>
      </c>
      <c r="G414" s="2" t="s">
        <v>9</v>
      </c>
      <c r="H414" s="4">
        <f>H413+Table1[[#This Row],[Amount]]</f>
        <v>471676</v>
      </c>
      <c r="I414" s="6">
        <f>IF(Table1[[#This Row],[Transaction]]="Buy",Table1[[#This Row],[Number]],IF(Table1[[#This Row],[Transaction]]="Sell",Table1[[#This Row],[Number]]*-1,""))</f>
        <v>1000</v>
      </c>
      <c r="J414" s="5">
        <f>YEAR(Table1[[#This Row],[Date]])</f>
        <v>2012</v>
      </c>
      <c r="K414" s="5">
        <f>MONTH(Table1[[#This Row],[Date]])</f>
        <v>9</v>
      </c>
    </row>
    <row r="415" spans="1:11" x14ac:dyDescent="0.25">
      <c r="A415" s="3">
        <v>41179</v>
      </c>
      <c r="B415" s="2" t="s">
        <v>10</v>
      </c>
      <c r="C415" s="2" t="s">
        <v>15</v>
      </c>
      <c r="D415" s="2">
        <v>600</v>
      </c>
      <c r="E415" s="4">
        <v>58.89</v>
      </c>
      <c r="F415" s="4">
        <f>IF(Table1[[#This Row],[Transaction]]="Buy",Table1[[#This Row],[Number]]*Table1[[#This Row],[Price]]*-1,Table1[[#This Row],[Number]]*Table1[[#This Row],[Price]])</f>
        <v>-35334</v>
      </c>
      <c r="G415" s="2" t="s">
        <v>9</v>
      </c>
      <c r="H415" s="4">
        <f>H414+Table1[[#This Row],[Amount]]</f>
        <v>436342</v>
      </c>
      <c r="I415" s="6">
        <f>IF(Table1[[#This Row],[Transaction]]="Buy",Table1[[#This Row],[Number]],IF(Table1[[#This Row],[Transaction]]="Sell",Table1[[#This Row],[Number]]*-1,""))</f>
        <v>600</v>
      </c>
      <c r="J415" s="5">
        <f>YEAR(Table1[[#This Row],[Date]])</f>
        <v>2012</v>
      </c>
      <c r="K415" s="5">
        <f>MONTH(Table1[[#This Row],[Date]])</f>
        <v>9</v>
      </c>
    </row>
    <row r="416" spans="1:11" x14ac:dyDescent="0.25">
      <c r="A416" s="3">
        <v>41181</v>
      </c>
      <c r="B416" s="2" t="s">
        <v>11</v>
      </c>
      <c r="C416" s="2" t="s">
        <v>20</v>
      </c>
      <c r="D416" s="2">
        <v>500</v>
      </c>
      <c r="E416" s="4">
        <v>53.94</v>
      </c>
      <c r="F416" s="4">
        <f>IF(Table1[[#This Row],[Transaction]]="Buy",Table1[[#This Row],[Number]]*Table1[[#This Row],[Price]]*-1,Table1[[#This Row],[Number]]*Table1[[#This Row],[Price]])</f>
        <v>26970</v>
      </c>
      <c r="G416" s="2" t="s">
        <v>9</v>
      </c>
      <c r="H416" s="4">
        <f>H415+Table1[[#This Row],[Amount]]</f>
        <v>463312</v>
      </c>
      <c r="I416" s="6">
        <f>IF(Table1[[#This Row],[Transaction]]="Buy",Table1[[#This Row],[Number]],IF(Table1[[#This Row],[Transaction]]="Sell",Table1[[#This Row],[Number]]*-1,""))</f>
        <v>-500</v>
      </c>
      <c r="J416" s="5">
        <f>YEAR(Table1[[#This Row],[Date]])</f>
        <v>2012</v>
      </c>
      <c r="K416" s="5">
        <f>MONTH(Table1[[#This Row],[Date]])</f>
        <v>9</v>
      </c>
    </row>
    <row r="417" spans="1:11" x14ac:dyDescent="0.25">
      <c r="A417" s="3">
        <v>41183</v>
      </c>
      <c r="B417" s="2" t="s">
        <v>10</v>
      </c>
      <c r="C417" s="2" t="s">
        <v>19</v>
      </c>
      <c r="D417" s="2">
        <v>400</v>
      </c>
      <c r="E417" s="4">
        <v>58.26</v>
      </c>
      <c r="F417" s="4">
        <f>IF(Table1[[#This Row],[Transaction]]="Buy",Table1[[#This Row],[Number]]*Table1[[#This Row],[Price]]*-1,Table1[[#This Row],[Number]]*Table1[[#This Row],[Price]])</f>
        <v>-23304</v>
      </c>
      <c r="G417" s="2" t="s">
        <v>9</v>
      </c>
      <c r="H417" s="4">
        <f>H416+Table1[[#This Row],[Amount]]</f>
        <v>440008</v>
      </c>
      <c r="I417" s="6">
        <f>IF(Table1[[#This Row],[Transaction]]="Buy",Table1[[#This Row],[Number]],IF(Table1[[#This Row],[Transaction]]="Sell",Table1[[#This Row],[Number]]*-1,""))</f>
        <v>400</v>
      </c>
      <c r="J417" s="5">
        <f>YEAR(Table1[[#This Row],[Date]])</f>
        <v>2012</v>
      </c>
      <c r="K417" s="5">
        <f>MONTH(Table1[[#This Row],[Date]])</f>
        <v>10</v>
      </c>
    </row>
    <row r="418" spans="1:11" x14ac:dyDescent="0.25">
      <c r="A418" s="3">
        <v>41186</v>
      </c>
      <c r="B418" s="2" t="s">
        <v>10</v>
      </c>
      <c r="C418" s="2" t="s">
        <v>18</v>
      </c>
      <c r="D418" s="2">
        <v>800</v>
      </c>
      <c r="E418" s="4">
        <v>54.85</v>
      </c>
      <c r="F418" s="4">
        <f>IF(Table1[[#This Row],[Transaction]]="Buy",Table1[[#This Row],[Number]]*Table1[[#This Row],[Price]]*-1,Table1[[#This Row],[Number]]*Table1[[#This Row],[Price]])</f>
        <v>-43880</v>
      </c>
      <c r="G418" s="2" t="s">
        <v>9</v>
      </c>
      <c r="H418" s="4">
        <f>H417+Table1[[#This Row],[Amount]]</f>
        <v>396128</v>
      </c>
      <c r="I418" s="6">
        <f>IF(Table1[[#This Row],[Transaction]]="Buy",Table1[[#This Row],[Number]],IF(Table1[[#This Row],[Transaction]]="Sell",Table1[[#This Row],[Number]]*-1,""))</f>
        <v>800</v>
      </c>
      <c r="J418" s="5">
        <f>YEAR(Table1[[#This Row],[Date]])</f>
        <v>2012</v>
      </c>
      <c r="K418" s="5">
        <f>MONTH(Table1[[#This Row],[Date]])</f>
        <v>10</v>
      </c>
    </row>
    <row r="419" spans="1:11" x14ac:dyDescent="0.25">
      <c r="A419" s="3">
        <v>41187</v>
      </c>
      <c r="B419" s="2" t="s">
        <v>10</v>
      </c>
      <c r="C419" s="2" t="s">
        <v>15</v>
      </c>
      <c r="D419" s="2">
        <v>1100</v>
      </c>
      <c r="E419" s="4">
        <v>57.35</v>
      </c>
      <c r="F419" s="4">
        <f>IF(Table1[[#This Row],[Transaction]]="Buy",Table1[[#This Row],[Number]]*Table1[[#This Row],[Price]]*-1,Table1[[#This Row],[Number]]*Table1[[#This Row],[Price]])</f>
        <v>-63085</v>
      </c>
      <c r="G419" s="2" t="s">
        <v>9</v>
      </c>
      <c r="H419" s="4">
        <f>H418+Table1[[#This Row],[Amount]]</f>
        <v>333043</v>
      </c>
      <c r="I419" s="6">
        <f>IF(Table1[[#This Row],[Transaction]]="Buy",Table1[[#This Row],[Number]],IF(Table1[[#This Row],[Transaction]]="Sell",Table1[[#This Row],[Number]]*-1,""))</f>
        <v>1100</v>
      </c>
      <c r="J419" s="5">
        <f>YEAR(Table1[[#This Row],[Date]])</f>
        <v>2012</v>
      </c>
      <c r="K419" s="5">
        <f>MONTH(Table1[[#This Row],[Date]])</f>
        <v>10</v>
      </c>
    </row>
    <row r="420" spans="1:11" x14ac:dyDescent="0.25">
      <c r="A420" s="3">
        <v>41188</v>
      </c>
      <c r="B420" s="2" t="s">
        <v>10</v>
      </c>
      <c r="C420" s="2" t="s">
        <v>23</v>
      </c>
      <c r="D420" s="2">
        <v>600</v>
      </c>
      <c r="E420" s="4">
        <v>42.54</v>
      </c>
      <c r="F420" s="4">
        <f>IF(Table1[[#This Row],[Transaction]]="Buy",Table1[[#This Row],[Number]]*Table1[[#This Row],[Price]]*-1,Table1[[#This Row],[Number]]*Table1[[#This Row],[Price]])</f>
        <v>-25524</v>
      </c>
      <c r="G420" s="2" t="s">
        <v>9</v>
      </c>
      <c r="H420" s="4">
        <f>H419+Table1[[#This Row],[Amount]]</f>
        <v>307519</v>
      </c>
      <c r="I420" s="6">
        <f>IF(Table1[[#This Row],[Transaction]]="Buy",Table1[[#This Row],[Number]],IF(Table1[[#This Row],[Transaction]]="Sell",Table1[[#This Row],[Number]]*-1,""))</f>
        <v>600</v>
      </c>
      <c r="J420" s="5">
        <f>YEAR(Table1[[#This Row],[Date]])</f>
        <v>2012</v>
      </c>
      <c r="K420" s="5">
        <f>MONTH(Table1[[#This Row],[Date]])</f>
        <v>10</v>
      </c>
    </row>
    <row r="421" spans="1:11" x14ac:dyDescent="0.25">
      <c r="A421" s="3">
        <v>41190</v>
      </c>
      <c r="B421" s="2" t="s">
        <v>10</v>
      </c>
      <c r="C421" s="2" t="s">
        <v>20</v>
      </c>
      <c r="D421" s="2">
        <v>600</v>
      </c>
      <c r="E421" s="4">
        <v>71.150000000000006</v>
      </c>
      <c r="F421" s="4">
        <f>IF(Table1[[#This Row],[Transaction]]="Buy",Table1[[#This Row],[Number]]*Table1[[#This Row],[Price]]*-1,Table1[[#This Row],[Number]]*Table1[[#This Row],[Price]])</f>
        <v>-42690</v>
      </c>
      <c r="G421" s="2" t="s">
        <v>9</v>
      </c>
      <c r="H421" s="4">
        <f>H420+Table1[[#This Row],[Amount]]</f>
        <v>264829</v>
      </c>
      <c r="I421" s="6">
        <f>IF(Table1[[#This Row],[Transaction]]="Buy",Table1[[#This Row],[Number]],IF(Table1[[#This Row],[Transaction]]="Sell",Table1[[#This Row],[Number]]*-1,""))</f>
        <v>600</v>
      </c>
      <c r="J421" s="5">
        <f>YEAR(Table1[[#This Row],[Date]])</f>
        <v>2012</v>
      </c>
      <c r="K421" s="5">
        <f>MONTH(Table1[[#This Row],[Date]])</f>
        <v>10</v>
      </c>
    </row>
    <row r="422" spans="1:11" x14ac:dyDescent="0.25">
      <c r="A422" s="3">
        <v>41192</v>
      </c>
      <c r="B422" s="2" t="s">
        <v>11</v>
      </c>
      <c r="C422" s="2" t="s">
        <v>13</v>
      </c>
      <c r="D422" s="2">
        <v>200</v>
      </c>
      <c r="E422" s="4">
        <v>65.89</v>
      </c>
      <c r="F422" s="4">
        <f>IF(Table1[[#This Row],[Transaction]]="Buy",Table1[[#This Row],[Number]]*Table1[[#This Row],[Price]]*-1,Table1[[#This Row],[Number]]*Table1[[#This Row],[Price]])</f>
        <v>13178</v>
      </c>
      <c r="G422" s="2" t="s">
        <v>9</v>
      </c>
      <c r="H422" s="4">
        <f>H421+Table1[[#This Row],[Amount]]</f>
        <v>278007</v>
      </c>
      <c r="I422" s="6">
        <f>IF(Table1[[#This Row],[Transaction]]="Buy",Table1[[#This Row],[Number]],IF(Table1[[#This Row],[Transaction]]="Sell",Table1[[#This Row],[Number]]*-1,""))</f>
        <v>-200</v>
      </c>
      <c r="J422" s="5">
        <f>YEAR(Table1[[#This Row],[Date]])</f>
        <v>2012</v>
      </c>
      <c r="K422" s="5">
        <f>MONTH(Table1[[#This Row],[Date]])</f>
        <v>10</v>
      </c>
    </row>
    <row r="423" spans="1:11" x14ac:dyDescent="0.25">
      <c r="A423" s="3">
        <v>41193</v>
      </c>
      <c r="B423" s="2" t="s">
        <v>10</v>
      </c>
      <c r="C423" s="2" t="s">
        <v>12</v>
      </c>
      <c r="D423" s="2">
        <v>700</v>
      </c>
      <c r="E423" s="4">
        <v>80.94</v>
      </c>
      <c r="F423" s="4">
        <f>IF(Table1[[#This Row],[Transaction]]="Buy",Table1[[#This Row],[Number]]*Table1[[#This Row],[Price]]*-1,Table1[[#This Row],[Number]]*Table1[[#This Row],[Price]])</f>
        <v>-56658</v>
      </c>
      <c r="G423" s="2" t="s">
        <v>9</v>
      </c>
      <c r="H423" s="4">
        <f>H422+Table1[[#This Row],[Amount]]</f>
        <v>221349</v>
      </c>
      <c r="I423" s="6">
        <f>IF(Table1[[#This Row],[Transaction]]="Buy",Table1[[#This Row],[Number]],IF(Table1[[#This Row],[Transaction]]="Sell",Table1[[#This Row],[Number]]*-1,""))</f>
        <v>700</v>
      </c>
      <c r="J423" s="5">
        <f>YEAR(Table1[[#This Row],[Date]])</f>
        <v>2012</v>
      </c>
      <c r="K423" s="5">
        <f>MONTH(Table1[[#This Row],[Date]])</f>
        <v>10</v>
      </c>
    </row>
    <row r="424" spans="1:11" x14ac:dyDescent="0.25">
      <c r="A424" s="3">
        <v>41195</v>
      </c>
      <c r="B424" s="2" t="s">
        <v>10</v>
      </c>
      <c r="C424" s="2" t="s">
        <v>23</v>
      </c>
      <c r="D424" s="2">
        <v>800</v>
      </c>
      <c r="E424" s="4">
        <v>72.459999999999994</v>
      </c>
      <c r="F424" s="4">
        <f>IF(Table1[[#This Row],[Transaction]]="Buy",Table1[[#This Row],[Number]]*Table1[[#This Row],[Price]]*-1,Table1[[#This Row],[Number]]*Table1[[#This Row],[Price]])</f>
        <v>-57967.999999999993</v>
      </c>
      <c r="G424" s="2" t="s">
        <v>9</v>
      </c>
      <c r="H424" s="4">
        <f>H423+Table1[[#This Row],[Amount]]</f>
        <v>163381</v>
      </c>
      <c r="I424" s="6">
        <f>IF(Table1[[#This Row],[Transaction]]="Buy",Table1[[#This Row],[Number]],IF(Table1[[#This Row],[Transaction]]="Sell",Table1[[#This Row],[Number]]*-1,""))</f>
        <v>800</v>
      </c>
      <c r="J424" s="5">
        <f>YEAR(Table1[[#This Row],[Date]])</f>
        <v>2012</v>
      </c>
      <c r="K424" s="5">
        <f>MONTH(Table1[[#This Row],[Date]])</f>
        <v>10</v>
      </c>
    </row>
    <row r="425" spans="1:11" x14ac:dyDescent="0.25">
      <c r="A425" s="3">
        <v>41196</v>
      </c>
      <c r="B425" s="2" t="s">
        <v>10</v>
      </c>
      <c r="C425" s="2" t="s">
        <v>16</v>
      </c>
      <c r="D425" s="2">
        <v>900</v>
      </c>
      <c r="E425" s="4">
        <v>65.8</v>
      </c>
      <c r="F425" s="4">
        <f>IF(Table1[[#This Row],[Transaction]]="Buy",Table1[[#This Row],[Number]]*Table1[[#This Row],[Price]]*-1,Table1[[#This Row],[Number]]*Table1[[#This Row],[Price]])</f>
        <v>-59220</v>
      </c>
      <c r="G425" s="2" t="s">
        <v>9</v>
      </c>
      <c r="H425" s="4">
        <f>H424+Table1[[#This Row],[Amount]]</f>
        <v>104161</v>
      </c>
      <c r="I425" s="6">
        <f>IF(Table1[[#This Row],[Transaction]]="Buy",Table1[[#This Row],[Number]],IF(Table1[[#This Row],[Transaction]]="Sell",Table1[[#This Row],[Number]]*-1,""))</f>
        <v>900</v>
      </c>
      <c r="J425" s="5">
        <f>YEAR(Table1[[#This Row],[Date]])</f>
        <v>2012</v>
      </c>
      <c r="K425" s="5">
        <f>MONTH(Table1[[#This Row],[Date]])</f>
        <v>10</v>
      </c>
    </row>
    <row r="426" spans="1:11" x14ac:dyDescent="0.25">
      <c r="A426" s="3">
        <v>41198</v>
      </c>
      <c r="B426" s="2" t="s">
        <v>11</v>
      </c>
      <c r="C426" s="2" t="s">
        <v>12</v>
      </c>
      <c r="D426" s="2">
        <v>900</v>
      </c>
      <c r="E426" s="4">
        <v>82.17</v>
      </c>
      <c r="F426" s="4">
        <f>IF(Table1[[#This Row],[Transaction]]="Buy",Table1[[#This Row],[Number]]*Table1[[#This Row],[Price]]*-1,Table1[[#This Row],[Number]]*Table1[[#This Row],[Price]])</f>
        <v>73953</v>
      </c>
      <c r="G426" s="2" t="s">
        <v>9</v>
      </c>
      <c r="H426" s="4">
        <f>H425+Table1[[#This Row],[Amount]]</f>
        <v>178114</v>
      </c>
      <c r="I426" s="6">
        <f>IF(Table1[[#This Row],[Transaction]]="Buy",Table1[[#This Row],[Number]],IF(Table1[[#This Row],[Transaction]]="Sell",Table1[[#This Row],[Number]]*-1,""))</f>
        <v>-900</v>
      </c>
      <c r="J426" s="5">
        <f>YEAR(Table1[[#This Row],[Date]])</f>
        <v>2012</v>
      </c>
      <c r="K426" s="5">
        <f>MONTH(Table1[[#This Row],[Date]])</f>
        <v>10</v>
      </c>
    </row>
    <row r="427" spans="1:11" x14ac:dyDescent="0.25">
      <c r="A427" s="3">
        <v>41199</v>
      </c>
      <c r="B427" s="2" t="s">
        <v>10</v>
      </c>
      <c r="C427" s="2" t="s">
        <v>18</v>
      </c>
      <c r="D427" s="2">
        <v>900</v>
      </c>
      <c r="E427" s="4">
        <v>42.11</v>
      </c>
      <c r="F427" s="4">
        <f>IF(Table1[[#This Row],[Transaction]]="Buy",Table1[[#This Row],[Number]]*Table1[[#This Row],[Price]]*-1,Table1[[#This Row],[Number]]*Table1[[#This Row],[Price]])</f>
        <v>-37899</v>
      </c>
      <c r="G427" s="2" t="s">
        <v>9</v>
      </c>
      <c r="H427" s="4">
        <f>H426+Table1[[#This Row],[Amount]]</f>
        <v>140215</v>
      </c>
      <c r="I427" s="6">
        <f>IF(Table1[[#This Row],[Transaction]]="Buy",Table1[[#This Row],[Number]],IF(Table1[[#This Row],[Transaction]]="Sell",Table1[[#This Row],[Number]]*-1,""))</f>
        <v>900</v>
      </c>
      <c r="J427" s="5">
        <f>YEAR(Table1[[#This Row],[Date]])</f>
        <v>2012</v>
      </c>
      <c r="K427" s="5">
        <f>MONTH(Table1[[#This Row],[Date]])</f>
        <v>10</v>
      </c>
    </row>
    <row r="428" spans="1:11" x14ac:dyDescent="0.25">
      <c r="A428" s="3">
        <v>41201</v>
      </c>
      <c r="B428" s="2" t="s">
        <v>10</v>
      </c>
      <c r="C428" s="2" t="s">
        <v>20</v>
      </c>
      <c r="D428" s="2">
        <v>1000</v>
      </c>
      <c r="E428" s="4">
        <v>85.08</v>
      </c>
      <c r="F428" s="4">
        <f>IF(Table1[[#This Row],[Transaction]]="Buy",Table1[[#This Row],[Number]]*Table1[[#This Row],[Price]]*-1,Table1[[#This Row],[Number]]*Table1[[#This Row],[Price]])</f>
        <v>-85080</v>
      </c>
      <c r="G428" s="2" t="s">
        <v>9</v>
      </c>
      <c r="H428" s="4">
        <f>H427+Table1[[#This Row],[Amount]]</f>
        <v>55135</v>
      </c>
      <c r="I428" s="6">
        <f>IF(Table1[[#This Row],[Transaction]]="Buy",Table1[[#This Row],[Number]],IF(Table1[[#This Row],[Transaction]]="Sell",Table1[[#This Row],[Number]]*-1,""))</f>
        <v>1000</v>
      </c>
      <c r="J428" s="5">
        <f>YEAR(Table1[[#This Row],[Date]])</f>
        <v>2012</v>
      </c>
      <c r="K428" s="5">
        <f>MONTH(Table1[[#This Row],[Date]])</f>
        <v>10</v>
      </c>
    </row>
    <row r="429" spans="1:11" x14ac:dyDescent="0.25">
      <c r="A429" s="3">
        <v>41203</v>
      </c>
      <c r="B429" s="2" t="s">
        <v>11</v>
      </c>
      <c r="C429" s="2" t="s">
        <v>18</v>
      </c>
      <c r="D429" s="2">
        <v>400</v>
      </c>
      <c r="E429" s="4">
        <v>69.3</v>
      </c>
      <c r="F429" s="4">
        <f>IF(Table1[[#This Row],[Transaction]]="Buy",Table1[[#This Row],[Number]]*Table1[[#This Row],[Price]]*-1,Table1[[#This Row],[Number]]*Table1[[#This Row],[Price]])</f>
        <v>27720</v>
      </c>
      <c r="G429" s="2" t="s">
        <v>9</v>
      </c>
      <c r="H429" s="4">
        <f>H428+Table1[[#This Row],[Amount]]</f>
        <v>82855</v>
      </c>
      <c r="I429" s="6">
        <f>IF(Table1[[#This Row],[Transaction]]="Buy",Table1[[#This Row],[Number]],IF(Table1[[#This Row],[Transaction]]="Sell",Table1[[#This Row],[Number]]*-1,""))</f>
        <v>-400</v>
      </c>
      <c r="J429" s="5">
        <f>YEAR(Table1[[#This Row],[Date]])</f>
        <v>2012</v>
      </c>
      <c r="K429" s="5">
        <f>MONTH(Table1[[#This Row],[Date]])</f>
        <v>10</v>
      </c>
    </row>
    <row r="430" spans="1:11" x14ac:dyDescent="0.25">
      <c r="A430" s="3">
        <v>41204</v>
      </c>
      <c r="B430" s="2" t="s">
        <v>10</v>
      </c>
      <c r="C430" s="2" t="s">
        <v>19</v>
      </c>
      <c r="D430" s="2">
        <v>300</v>
      </c>
      <c r="E430" s="4">
        <v>17.02</v>
      </c>
      <c r="F430" s="4">
        <f>IF(Table1[[#This Row],[Transaction]]="Buy",Table1[[#This Row],[Number]]*Table1[[#This Row],[Price]]*-1,Table1[[#This Row],[Number]]*Table1[[#This Row],[Price]])</f>
        <v>-5106</v>
      </c>
      <c r="G430" s="2" t="s">
        <v>9</v>
      </c>
      <c r="H430" s="4">
        <f>H429+Table1[[#This Row],[Amount]]</f>
        <v>77749</v>
      </c>
      <c r="I430" s="6">
        <f>IF(Table1[[#This Row],[Transaction]]="Buy",Table1[[#This Row],[Number]],IF(Table1[[#This Row],[Transaction]]="Sell",Table1[[#This Row],[Number]]*-1,""))</f>
        <v>300</v>
      </c>
      <c r="J430" s="5">
        <f>YEAR(Table1[[#This Row],[Date]])</f>
        <v>2012</v>
      </c>
      <c r="K430" s="5">
        <f>MONTH(Table1[[#This Row],[Date]])</f>
        <v>10</v>
      </c>
    </row>
    <row r="431" spans="1:11" x14ac:dyDescent="0.25">
      <c r="A431" s="3">
        <v>41206</v>
      </c>
      <c r="B431" s="2" t="s">
        <v>10</v>
      </c>
      <c r="C431" s="2" t="s">
        <v>13</v>
      </c>
      <c r="D431" s="2">
        <v>900</v>
      </c>
      <c r="E431" s="4">
        <v>92.08</v>
      </c>
      <c r="F431" s="4">
        <f>IF(Table1[[#This Row],[Transaction]]="Buy",Table1[[#This Row],[Number]]*Table1[[#This Row],[Price]]*-1,Table1[[#This Row],[Number]]*Table1[[#This Row],[Price]])</f>
        <v>-82872</v>
      </c>
      <c r="G431" s="2" t="s">
        <v>9</v>
      </c>
      <c r="H431" s="4">
        <f>H430+Table1[[#This Row],[Amount]]</f>
        <v>-5123</v>
      </c>
      <c r="I431" s="6">
        <f>IF(Table1[[#This Row],[Transaction]]="Buy",Table1[[#This Row],[Number]],IF(Table1[[#This Row],[Transaction]]="Sell",Table1[[#This Row],[Number]]*-1,""))</f>
        <v>900</v>
      </c>
      <c r="J431" s="5">
        <f>YEAR(Table1[[#This Row],[Date]])</f>
        <v>2012</v>
      </c>
      <c r="K431" s="5">
        <f>MONTH(Table1[[#This Row],[Date]])</f>
        <v>10</v>
      </c>
    </row>
    <row r="432" spans="1:11" x14ac:dyDescent="0.25">
      <c r="A432" s="3">
        <v>41207</v>
      </c>
      <c r="B432" s="2" t="s">
        <v>11</v>
      </c>
      <c r="C432" s="2" t="s">
        <v>15</v>
      </c>
      <c r="D432" s="2">
        <v>400</v>
      </c>
      <c r="E432" s="4">
        <v>11.45</v>
      </c>
      <c r="F432" s="4">
        <f>IF(Table1[[#This Row],[Transaction]]="Buy",Table1[[#This Row],[Number]]*Table1[[#This Row],[Price]]*-1,Table1[[#This Row],[Number]]*Table1[[#This Row],[Price]])</f>
        <v>4580</v>
      </c>
      <c r="G432" s="2" t="s">
        <v>9</v>
      </c>
      <c r="H432" s="4">
        <f>H431+Table1[[#This Row],[Amount]]</f>
        <v>-543</v>
      </c>
      <c r="I432" s="6">
        <f>IF(Table1[[#This Row],[Transaction]]="Buy",Table1[[#This Row],[Number]],IF(Table1[[#This Row],[Transaction]]="Sell",Table1[[#This Row],[Number]]*-1,""))</f>
        <v>-400</v>
      </c>
      <c r="J432" s="5">
        <f>YEAR(Table1[[#This Row],[Date]])</f>
        <v>2012</v>
      </c>
      <c r="K432" s="5">
        <f>MONTH(Table1[[#This Row],[Date]])</f>
        <v>10</v>
      </c>
    </row>
    <row r="433" spans="1:11" x14ac:dyDescent="0.25">
      <c r="A433" s="3">
        <v>41209</v>
      </c>
      <c r="B433" s="2" t="s">
        <v>11</v>
      </c>
      <c r="C433" s="2" t="s">
        <v>14</v>
      </c>
      <c r="D433" s="2">
        <v>800</v>
      </c>
      <c r="E433" s="4">
        <v>20.72</v>
      </c>
      <c r="F433" s="4">
        <f>IF(Table1[[#This Row],[Transaction]]="Buy",Table1[[#This Row],[Number]]*Table1[[#This Row],[Price]]*-1,Table1[[#This Row],[Number]]*Table1[[#This Row],[Price]])</f>
        <v>16576</v>
      </c>
      <c r="G433" s="2" t="s">
        <v>9</v>
      </c>
      <c r="H433" s="4">
        <f>H432+Table1[[#This Row],[Amount]]</f>
        <v>16033</v>
      </c>
      <c r="I433" s="6">
        <f>IF(Table1[[#This Row],[Transaction]]="Buy",Table1[[#This Row],[Number]],IF(Table1[[#This Row],[Transaction]]="Sell",Table1[[#This Row],[Number]]*-1,""))</f>
        <v>-800</v>
      </c>
      <c r="J433" s="5">
        <f>YEAR(Table1[[#This Row],[Date]])</f>
        <v>2012</v>
      </c>
      <c r="K433" s="5">
        <f>MONTH(Table1[[#This Row],[Date]])</f>
        <v>10</v>
      </c>
    </row>
    <row r="434" spans="1:11" x14ac:dyDescent="0.25">
      <c r="A434" s="3">
        <v>41211</v>
      </c>
      <c r="B434" s="2" t="s">
        <v>11</v>
      </c>
      <c r="C434" s="2" t="s">
        <v>21</v>
      </c>
      <c r="D434" s="2">
        <v>1000</v>
      </c>
      <c r="E434" s="4">
        <v>47.35</v>
      </c>
      <c r="F434" s="4">
        <f>IF(Table1[[#This Row],[Transaction]]="Buy",Table1[[#This Row],[Number]]*Table1[[#This Row],[Price]]*-1,Table1[[#This Row],[Number]]*Table1[[#This Row],[Price]])</f>
        <v>47350</v>
      </c>
      <c r="G434" s="2" t="s">
        <v>9</v>
      </c>
      <c r="H434" s="4">
        <f>H433+Table1[[#This Row],[Amount]]</f>
        <v>63383</v>
      </c>
      <c r="I434" s="6">
        <f>IF(Table1[[#This Row],[Transaction]]="Buy",Table1[[#This Row],[Number]],IF(Table1[[#This Row],[Transaction]]="Sell",Table1[[#This Row],[Number]]*-1,""))</f>
        <v>-1000</v>
      </c>
      <c r="J434" s="5">
        <f>YEAR(Table1[[#This Row],[Date]])</f>
        <v>2012</v>
      </c>
      <c r="K434" s="5">
        <f>MONTH(Table1[[#This Row],[Date]])</f>
        <v>10</v>
      </c>
    </row>
    <row r="435" spans="1:11" x14ac:dyDescent="0.25">
      <c r="A435" s="3">
        <v>41213</v>
      </c>
      <c r="B435" s="2" t="s">
        <v>10</v>
      </c>
      <c r="C435" s="2" t="s">
        <v>15</v>
      </c>
      <c r="D435" s="2">
        <v>300</v>
      </c>
      <c r="E435" s="4">
        <v>66.22</v>
      </c>
      <c r="F435" s="4">
        <f>IF(Table1[[#This Row],[Transaction]]="Buy",Table1[[#This Row],[Number]]*Table1[[#This Row],[Price]]*-1,Table1[[#This Row],[Number]]*Table1[[#This Row],[Price]])</f>
        <v>-19866</v>
      </c>
      <c r="G435" s="2" t="s">
        <v>9</v>
      </c>
      <c r="H435" s="4">
        <f>H434+Table1[[#This Row],[Amount]]</f>
        <v>43517</v>
      </c>
      <c r="I435" s="6">
        <f>IF(Table1[[#This Row],[Transaction]]="Buy",Table1[[#This Row],[Number]],IF(Table1[[#This Row],[Transaction]]="Sell",Table1[[#This Row],[Number]]*-1,""))</f>
        <v>300</v>
      </c>
      <c r="J435" s="5">
        <f>YEAR(Table1[[#This Row],[Date]])</f>
        <v>2012</v>
      </c>
      <c r="K435" s="5">
        <f>MONTH(Table1[[#This Row],[Date]])</f>
        <v>10</v>
      </c>
    </row>
    <row r="436" spans="1:11" x14ac:dyDescent="0.25">
      <c r="A436" s="3">
        <v>41214</v>
      </c>
      <c r="B436" s="2" t="s">
        <v>11</v>
      </c>
      <c r="C436" s="2" t="s">
        <v>21</v>
      </c>
      <c r="D436" s="2">
        <v>1000</v>
      </c>
      <c r="E436" s="4">
        <v>38.86</v>
      </c>
      <c r="F436" s="4">
        <f>IF(Table1[[#This Row],[Transaction]]="Buy",Table1[[#This Row],[Number]]*Table1[[#This Row],[Price]]*-1,Table1[[#This Row],[Number]]*Table1[[#This Row],[Price]])</f>
        <v>38860</v>
      </c>
      <c r="G436" s="2" t="s">
        <v>9</v>
      </c>
      <c r="H436" s="4">
        <f>H435+Table1[[#This Row],[Amount]]</f>
        <v>82377</v>
      </c>
      <c r="I436" s="6">
        <f>IF(Table1[[#This Row],[Transaction]]="Buy",Table1[[#This Row],[Number]],IF(Table1[[#This Row],[Transaction]]="Sell",Table1[[#This Row],[Number]]*-1,""))</f>
        <v>-1000</v>
      </c>
      <c r="J436" s="5">
        <f>YEAR(Table1[[#This Row],[Date]])</f>
        <v>2012</v>
      </c>
      <c r="K436" s="5">
        <f>MONTH(Table1[[#This Row],[Date]])</f>
        <v>11</v>
      </c>
    </row>
    <row r="437" spans="1:11" x14ac:dyDescent="0.25">
      <c r="A437" s="3">
        <v>41217</v>
      </c>
      <c r="B437" s="2" t="s">
        <v>11</v>
      </c>
      <c r="C437" s="2" t="s">
        <v>13</v>
      </c>
      <c r="D437" s="2">
        <v>300</v>
      </c>
      <c r="E437" s="4">
        <v>45.27</v>
      </c>
      <c r="F437" s="4">
        <f>IF(Table1[[#This Row],[Transaction]]="Buy",Table1[[#This Row],[Number]]*Table1[[#This Row],[Price]]*-1,Table1[[#This Row],[Number]]*Table1[[#This Row],[Price]])</f>
        <v>13581.000000000002</v>
      </c>
      <c r="G437" s="2" t="s">
        <v>9</v>
      </c>
      <c r="H437" s="4">
        <f>H436+Table1[[#This Row],[Amount]]</f>
        <v>95958</v>
      </c>
      <c r="I437" s="6">
        <f>IF(Table1[[#This Row],[Transaction]]="Buy",Table1[[#This Row],[Number]],IF(Table1[[#This Row],[Transaction]]="Sell",Table1[[#This Row],[Number]]*-1,""))</f>
        <v>-300</v>
      </c>
      <c r="J437" s="5">
        <f>YEAR(Table1[[#This Row],[Date]])</f>
        <v>2012</v>
      </c>
      <c r="K437" s="5">
        <f>MONTH(Table1[[#This Row],[Date]])</f>
        <v>11</v>
      </c>
    </row>
    <row r="438" spans="1:11" x14ac:dyDescent="0.25">
      <c r="A438" s="3">
        <v>41217</v>
      </c>
      <c r="B438" s="2" t="s">
        <v>11</v>
      </c>
      <c r="C438" s="2" t="s">
        <v>18</v>
      </c>
      <c r="D438" s="2">
        <v>900</v>
      </c>
      <c r="E438" s="4">
        <v>97.65</v>
      </c>
      <c r="F438" s="4">
        <f>IF(Table1[[#This Row],[Transaction]]="Buy",Table1[[#This Row],[Number]]*Table1[[#This Row],[Price]]*-1,Table1[[#This Row],[Number]]*Table1[[#This Row],[Price]])</f>
        <v>87885</v>
      </c>
      <c r="G438" s="2" t="s">
        <v>9</v>
      </c>
      <c r="H438" s="4">
        <f>H437+Table1[[#This Row],[Amount]]</f>
        <v>183843</v>
      </c>
      <c r="I438" s="6">
        <f>IF(Table1[[#This Row],[Transaction]]="Buy",Table1[[#This Row],[Number]],IF(Table1[[#This Row],[Transaction]]="Sell",Table1[[#This Row],[Number]]*-1,""))</f>
        <v>-900</v>
      </c>
      <c r="J438" s="5">
        <f>YEAR(Table1[[#This Row],[Date]])</f>
        <v>2012</v>
      </c>
      <c r="K438" s="5">
        <f>MONTH(Table1[[#This Row],[Date]])</f>
        <v>11</v>
      </c>
    </row>
    <row r="439" spans="1:11" x14ac:dyDescent="0.25">
      <c r="A439" s="3">
        <v>41219</v>
      </c>
      <c r="B439" s="2" t="s">
        <v>11</v>
      </c>
      <c r="C439" s="2" t="s">
        <v>24</v>
      </c>
      <c r="D439" s="2">
        <v>300</v>
      </c>
      <c r="E439" s="4">
        <v>28.29</v>
      </c>
      <c r="F439" s="4">
        <f>IF(Table1[[#This Row],[Transaction]]="Buy",Table1[[#This Row],[Number]]*Table1[[#This Row],[Price]]*-1,Table1[[#This Row],[Number]]*Table1[[#This Row],[Price]])</f>
        <v>8487</v>
      </c>
      <c r="G439" s="2" t="s">
        <v>9</v>
      </c>
      <c r="H439" s="4">
        <f>H438+Table1[[#This Row],[Amount]]</f>
        <v>192330</v>
      </c>
      <c r="I439" s="6">
        <f>IF(Table1[[#This Row],[Transaction]]="Buy",Table1[[#This Row],[Number]],IF(Table1[[#This Row],[Transaction]]="Sell",Table1[[#This Row],[Number]]*-1,""))</f>
        <v>-300</v>
      </c>
      <c r="J439" s="5">
        <f>YEAR(Table1[[#This Row],[Date]])</f>
        <v>2012</v>
      </c>
      <c r="K439" s="5">
        <f>MONTH(Table1[[#This Row],[Date]])</f>
        <v>11</v>
      </c>
    </row>
    <row r="440" spans="1:11" x14ac:dyDescent="0.25">
      <c r="A440" s="3">
        <v>41220</v>
      </c>
      <c r="B440" s="2" t="s">
        <v>10</v>
      </c>
      <c r="C440" s="2" t="s">
        <v>15</v>
      </c>
      <c r="D440" s="2">
        <v>400</v>
      </c>
      <c r="E440" s="4">
        <v>95.69</v>
      </c>
      <c r="F440" s="4">
        <f>IF(Table1[[#This Row],[Transaction]]="Buy",Table1[[#This Row],[Number]]*Table1[[#This Row],[Price]]*-1,Table1[[#This Row],[Number]]*Table1[[#This Row],[Price]])</f>
        <v>-38276</v>
      </c>
      <c r="G440" s="2" t="s">
        <v>9</v>
      </c>
      <c r="H440" s="4">
        <f>H439+Table1[[#This Row],[Amount]]</f>
        <v>154054</v>
      </c>
      <c r="I440" s="6">
        <f>IF(Table1[[#This Row],[Transaction]]="Buy",Table1[[#This Row],[Number]],IF(Table1[[#This Row],[Transaction]]="Sell",Table1[[#This Row],[Number]]*-1,""))</f>
        <v>400</v>
      </c>
      <c r="J440" s="5">
        <f>YEAR(Table1[[#This Row],[Date]])</f>
        <v>2012</v>
      </c>
      <c r="K440" s="5">
        <f>MONTH(Table1[[#This Row],[Date]])</f>
        <v>11</v>
      </c>
    </row>
    <row r="441" spans="1:11" x14ac:dyDescent="0.25">
      <c r="A441" s="3">
        <v>41222</v>
      </c>
      <c r="B441" s="2" t="s">
        <v>11</v>
      </c>
      <c r="C441" s="2" t="s">
        <v>19</v>
      </c>
      <c r="D441" s="2">
        <v>300</v>
      </c>
      <c r="E441" s="4">
        <v>24.64</v>
      </c>
      <c r="F441" s="4">
        <f>IF(Table1[[#This Row],[Transaction]]="Buy",Table1[[#This Row],[Number]]*Table1[[#This Row],[Price]]*-1,Table1[[#This Row],[Number]]*Table1[[#This Row],[Price]])</f>
        <v>7392</v>
      </c>
      <c r="G441" s="2" t="s">
        <v>9</v>
      </c>
      <c r="H441" s="4">
        <f>H440+Table1[[#This Row],[Amount]]</f>
        <v>161446</v>
      </c>
      <c r="I441" s="6">
        <f>IF(Table1[[#This Row],[Transaction]]="Buy",Table1[[#This Row],[Number]],IF(Table1[[#This Row],[Transaction]]="Sell",Table1[[#This Row],[Number]]*-1,""))</f>
        <v>-300</v>
      </c>
      <c r="J441" s="5">
        <f>YEAR(Table1[[#This Row],[Date]])</f>
        <v>2012</v>
      </c>
      <c r="K441" s="5">
        <f>MONTH(Table1[[#This Row],[Date]])</f>
        <v>11</v>
      </c>
    </row>
    <row r="442" spans="1:11" x14ac:dyDescent="0.25">
      <c r="A442" s="3">
        <v>41223</v>
      </c>
      <c r="B442" s="2" t="s">
        <v>10</v>
      </c>
      <c r="C442" s="2" t="s">
        <v>14</v>
      </c>
      <c r="D442" s="2">
        <v>1000</v>
      </c>
      <c r="E442" s="4">
        <v>38.68</v>
      </c>
      <c r="F442" s="4">
        <f>IF(Table1[[#This Row],[Transaction]]="Buy",Table1[[#This Row],[Number]]*Table1[[#This Row],[Price]]*-1,Table1[[#This Row],[Number]]*Table1[[#This Row],[Price]])</f>
        <v>-38680</v>
      </c>
      <c r="G442" s="2" t="s">
        <v>9</v>
      </c>
      <c r="H442" s="4">
        <f>H441+Table1[[#This Row],[Amount]]</f>
        <v>122766</v>
      </c>
      <c r="I442" s="6">
        <f>IF(Table1[[#This Row],[Transaction]]="Buy",Table1[[#This Row],[Number]],IF(Table1[[#This Row],[Transaction]]="Sell",Table1[[#This Row],[Number]]*-1,""))</f>
        <v>1000</v>
      </c>
      <c r="J442" s="5">
        <f>YEAR(Table1[[#This Row],[Date]])</f>
        <v>2012</v>
      </c>
      <c r="K442" s="5">
        <f>MONTH(Table1[[#This Row],[Date]])</f>
        <v>11</v>
      </c>
    </row>
    <row r="443" spans="1:11" x14ac:dyDescent="0.25">
      <c r="A443" s="3">
        <v>41225</v>
      </c>
      <c r="B443" s="2" t="s">
        <v>11</v>
      </c>
      <c r="C443" s="2" t="s">
        <v>21</v>
      </c>
      <c r="D443" s="2">
        <v>300</v>
      </c>
      <c r="E443" s="4">
        <v>68.680000000000007</v>
      </c>
      <c r="F443" s="4">
        <f>IF(Table1[[#This Row],[Transaction]]="Buy",Table1[[#This Row],[Number]]*Table1[[#This Row],[Price]]*-1,Table1[[#This Row],[Number]]*Table1[[#This Row],[Price]])</f>
        <v>20604.000000000004</v>
      </c>
      <c r="G443" s="2" t="s">
        <v>9</v>
      </c>
      <c r="H443" s="4">
        <f>H442+Table1[[#This Row],[Amount]]</f>
        <v>143370</v>
      </c>
      <c r="I443" s="6">
        <f>IF(Table1[[#This Row],[Transaction]]="Buy",Table1[[#This Row],[Number]],IF(Table1[[#This Row],[Transaction]]="Sell",Table1[[#This Row],[Number]]*-1,""))</f>
        <v>-300</v>
      </c>
      <c r="J443" s="5">
        <f>YEAR(Table1[[#This Row],[Date]])</f>
        <v>2012</v>
      </c>
      <c r="K443" s="5">
        <f>MONTH(Table1[[#This Row],[Date]])</f>
        <v>11</v>
      </c>
    </row>
    <row r="444" spans="1:11" x14ac:dyDescent="0.25">
      <c r="A444" s="3">
        <v>41228</v>
      </c>
      <c r="B444" s="2" t="s">
        <v>10</v>
      </c>
      <c r="C444" s="2" t="s">
        <v>24</v>
      </c>
      <c r="D444" s="2">
        <v>400</v>
      </c>
      <c r="E444" s="4">
        <v>38.119999999999997</v>
      </c>
      <c r="F444" s="4">
        <f>IF(Table1[[#This Row],[Transaction]]="Buy",Table1[[#This Row],[Number]]*Table1[[#This Row],[Price]]*-1,Table1[[#This Row],[Number]]*Table1[[#This Row],[Price]])</f>
        <v>-15247.999999999998</v>
      </c>
      <c r="G444" s="2" t="s">
        <v>9</v>
      </c>
      <c r="H444" s="4">
        <f>H443+Table1[[#This Row],[Amount]]</f>
        <v>128122</v>
      </c>
      <c r="I444" s="6">
        <f>IF(Table1[[#This Row],[Transaction]]="Buy",Table1[[#This Row],[Number]],IF(Table1[[#This Row],[Transaction]]="Sell",Table1[[#This Row],[Number]]*-1,""))</f>
        <v>400</v>
      </c>
      <c r="J444" s="5">
        <f>YEAR(Table1[[#This Row],[Date]])</f>
        <v>2012</v>
      </c>
      <c r="K444" s="5">
        <f>MONTH(Table1[[#This Row],[Date]])</f>
        <v>11</v>
      </c>
    </row>
    <row r="445" spans="1:11" x14ac:dyDescent="0.25">
      <c r="A445" s="3">
        <v>41230</v>
      </c>
      <c r="B445" s="2" t="s">
        <v>10</v>
      </c>
      <c r="C445" s="2" t="s">
        <v>15</v>
      </c>
      <c r="D445" s="2">
        <v>300</v>
      </c>
      <c r="E445" s="4">
        <v>57.76</v>
      </c>
      <c r="F445" s="4">
        <f>IF(Table1[[#This Row],[Transaction]]="Buy",Table1[[#This Row],[Number]]*Table1[[#This Row],[Price]]*-1,Table1[[#This Row],[Number]]*Table1[[#This Row],[Price]])</f>
        <v>-17328</v>
      </c>
      <c r="G445" s="2" t="s">
        <v>9</v>
      </c>
      <c r="H445" s="4">
        <f>H444+Table1[[#This Row],[Amount]]</f>
        <v>110794</v>
      </c>
      <c r="I445" s="6">
        <f>IF(Table1[[#This Row],[Transaction]]="Buy",Table1[[#This Row],[Number]],IF(Table1[[#This Row],[Transaction]]="Sell",Table1[[#This Row],[Number]]*-1,""))</f>
        <v>300</v>
      </c>
      <c r="J445" s="5">
        <f>YEAR(Table1[[#This Row],[Date]])</f>
        <v>2012</v>
      </c>
      <c r="K445" s="5">
        <f>MONTH(Table1[[#This Row],[Date]])</f>
        <v>11</v>
      </c>
    </row>
    <row r="446" spans="1:11" x14ac:dyDescent="0.25">
      <c r="A446" s="3">
        <v>41233</v>
      </c>
      <c r="B446" s="2" t="s">
        <v>11</v>
      </c>
      <c r="C446" s="2" t="s">
        <v>20</v>
      </c>
      <c r="D446" s="2">
        <v>700</v>
      </c>
      <c r="E446" s="4">
        <v>57.85</v>
      </c>
      <c r="F446" s="4">
        <f>IF(Table1[[#This Row],[Transaction]]="Buy",Table1[[#This Row],[Number]]*Table1[[#This Row],[Price]]*-1,Table1[[#This Row],[Number]]*Table1[[#This Row],[Price]])</f>
        <v>40495</v>
      </c>
      <c r="G446" s="2" t="s">
        <v>9</v>
      </c>
      <c r="H446" s="4">
        <f>H445+Table1[[#This Row],[Amount]]</f>
        <v>151289</v>
      </c>
      <c r="I446" s="6">
        <f>IF(Table1[[#This Row],[Transaction]]="Buy",Table1[[#This Row],[Number]],IF(Table1[[#This Row],[Transaction]]="Sell",Table1[[#This Row],[Number]]*-1,""))</f>
        <v>-700</v>
      </c>
      <c r="J446" s="5">
        <f>YEAR(Table1[[#This Row],[Date]])</f>
        <v>2012</v>
      </c>
      <c r="K446" s="5">
        <f>MONTH(Table1[[#This Row],[Date]])</f>
        <v>11</v>
      </c>
    </row>
    <row r="447" spans="1:11" x14ac:dyDescent="0.25">
      <c r="A447" s="3">
        <v>41234</v>
      </c>
      <c r="B447" s="2" t="s">
        <v>10</v>
      </c>
      <c r="C447" s="2" t="s">
        <v>14</v>
      </c>
      <c r="D447" s="2">
        <v>100</v>
      </c>
      <c r="E447" s="4">
        <v>10.74</v>
      </c>
      <c r="F447" s="4">
        <f>IF(Table1[[#This Row],[Transaction]]="Buy",Table1[[#This Row],[Number]]*Table1[[#This Row],[Price]]*-1,Table1[[#This Row],[Number]]*Table1[[#This Row],[Price]])</f>
        <v>-1074</v>
      </c>
      <c r="G447" s="2" t="s">
        <v>9</v>
      </c>
      <c r="H447" s="4">
        <f>H446+Table1[[#This Row],[Amount]]</f>
        <v>150215</v>
      </c>
      <c r="I447" s="6">
        <f>IF(Table1[[#This Row],[Transaction]]="Buy",Table1[[#This Row],[Number]],IF(Table1[[#This Row],[Transaction]]="Sell",Table1[[#This Row],[Number]]*-1,""))</f>
        <v>100</v>
      </c>
      <c r="J447" s="5">
        <f>YEAR(Table1[[#This Row],[Date]])</f>
        <v>2012</v>
      </c>
      <c r="K447" s="5">
        <f>MONTH(Table1[[#This Row],[Date]])</f>
        <v>11</v>
      </c>
    </row>
    <row r="448" spans="1:11" x14ac:dyDescent="0.25">
      <c r="A448" s="3">
        <v>41234</v>
      </c>
      <c r="B448" s="2" t="s">
        <v>10</v>
      </c>
      <c r="C448" s="2" t="s">
        <v>17</v>
      </c>
      <c r="D448" s="2">
        <v>300</v>
      </c>
      <c r="E448" s="4">
        <v>3.06</v>
      </c>
      <c r="F448" s="4">
        <f>IF(Table1[[#This Row],[Transaction]]="Buy",Table1[[#This Row],[Number]]*Table1[[#This Row],[Price]]*-1,Table1[[#This Row],[Number]]*Table1[[#This Row],[Price]])</f>
        <v>-918</v>
      </c>
      <c r="G448" s="2" t="s">
        <v>9</v>
      </c>
      <c r="H448" s="4">
        <f>H447+Table1[[#This Row],[Amount]]</f>
        <v>149297</v>
      </c>
      <c r="I448" s="6">
        <f>IF(Table1[[#This Row],[Transaction]]="Buy",Table1[[#This Row],[Number]],IF(Table1[[#This Row],[Transaction]]="Sell",Table1[[#This Row],[Number]]*-1,""))</f>
        <v>300</v>
      </c>
      <c r="J448" s="5">
        <f>YEAR(Table1[[#This Row],[Date]])</f>
        <v>2012</v>
      </c>
      <c r="K448" s="5">
        <f>MONTH(Table1[[#This Row],[Date]])</f>
        <v>11</v>
      </c>
    </row>
    <row r="449" spans="1:11" x14ac:dyDescent="0.25">
      <c r="A449" s="3">
        <v>41234</v>
      </c>
      <c r="B449" s="2" t="s">
        <v>10</v>
      </c>
      <c r="C449" s="2" t="s">
        <v>18</v>
      </c>
      <c r="D449" s="2">
        <v>1000</v>
      </c>
      <c r="E449" s="4">
        <v>98.46</v>
      </c>
      <c r="F449" s="4">
        <f>IF(Table1[[#This Row],[Transaction]]="Buy",Table1[[#This Row],[Number]]*Table1[[#This Row],[Price]]*-1,Table1[[#This Row],[Number]]*Table1[[#This Row],[Price]])</f>
        <v>-98460</v>
      </c>
      <c r="G449" s="2" t="s">
        <v>9</v>
      </c>
      <c r="H449" s="4">
        <f>H448+Table1[[#This Row],[Amount]]</f>
        <v>50837</v>
      </c>
      <c r="I449" s="6">
        <f>IF(Table1[[#This Row],[Transaction]]="Buy",Table1[[#This Row],[Number]],IF(Table1[[#This Row],[Transaction]]="Sell",Table1[[#This Row],[Number]]*-1,""))</f>
        <v>1000</v>
      </c>
      <c r="J449" s="5">
        <f>YEAR(Table1[[#This Row],[Date]])</f>
        <v>2012</v>
      </c>
      <c r="K449" s="5">
        <f>MONTH(Table1[[#This Row],[Date]])</f>
        <v>11</v>
      </c>
    </row>
    <row r="450" spans="1:11" x14ac:dyDescent="0.25">
      <c r="A450" s="3">
        <v>41236</v>
      </c>
      <c r="B450" s="2" t="s">
        <v>11</v>
      </c>
      <c r="C450" s="2" t="s">
        <v>13</v>
      </c>
      <c r="D450" s="2">
        <v>600</v>
      </c>
      <c r="E450" s="4">
        <v>69.23</v>
      </c>
      <c r="F450" s="4">
        <f>IF(Table1[[#This Row],[Transaction]]="Buy",Table1[[#This Row],[Number]]*Table1[[#This Row],[Price]]*-1,Table1[[#This Row],[Number]]*Table1[[#This Row],[Price]])</f>
        <v>41538</v>
      </c>
      <c r="G450" s="2" t="s">
        <v>9</v>
      </c>
      <c r="H450" s="4">
        <f>H449+Table1[[#This Row],[Amount]]</f>
        <v>92375</v>
      </c>
      <c r="I450" s="6">
        <f>IF(Table1[[#This Row],[Transaction]]="Buy",Table1[[#This Row],[Number]],IF(Table1[[#This Row],[Transaction]]="Sell",Table1[[#This Row],[Number]]*-1,""))</f>
        <v>-600</v>
      </c>
      <c r="J450" s="5">
        <f>YEAR(Table1[[#This Row],[Date]])</f>
        <v>2012</v>
      </c>
      <c r="K450" s="5">
        <f>MONTH(Table1[[#This Row],[Date]])</f>
        <v>11</v>
      </c>
    </row>
    <row r="451" spans="1:11" x14ac:dyDescent="0.25">
      <c r="A451" s="3">
        <v>41239</v>
      </c>
      <c r="B451" s="2" t="s">
        <v>11</v>
      </c>
      <c r="C451" s="2" t="s">
        <v>22</v>
      </c>
      <c r="D451" s="2">
        <v>800</v>
      </c>
      <c r="E451" s="4">
        <v>27.56</v>
      </c>
      <c r="F451" s="4">
        <f>IF(Table1[[#This Row],[Transaction]]="Buy",Table1[[#This Row],[Number]]*Table1[[#This Row],[Price]]*-1,Table1[[#This Row],[Number]]*Table1[[#This Row],[Price]])</f>
        <v>22048</v>
      </c>
      <c r="G451" s="2" t="s">
        <v>9</v>
      </c>
      <c r="H451" s="4">
        <f>H450+Table1[[#This Row],[Amount]]</f>
        <v>114423</v>
      </c>
      <c r="I451" s="6">
        <f>IF(Table1[[#This Row],[Transaction]]="Buy",Table1[[#This Row],[Number]],IF(Table1[[#This Row],[Transaction]]="Sell",Table1[[#This Row],[Number]]*-1,""))</f>
        <v>-800</v>
      </c>
      <c r="J451" s="5">
        <f>YEAR(Table1[[#This Row],[Date]])</f>
        <v>2012</v>
      </c>
      <c r="K451" s="5">
        <f>MONTH(Table1[[#This Row],[Date]])</f>
        <v>11</v>
      </c>
    </row>
    <row r="452" spans="1:11" x14ac:dyDescent="0.25">
      <c r="A452" s="3">
        <v>41240</v>
      </c>
      <c r="B452" s="2" t="s">
        <v>11</v>
      </c>
      <c r="C452" s="2" t="s">
        <v>18</v>
      </c>
      <c r="D452" s="2">
        <v>500</v>
      </c>
      <c r="E452" s="4">
        <v>1.64</v>
      </c>
      <c r="F452" s="4">
        <f>IF(Table1[[#This Row],[Transaction]]="Buy",Table1[[#This Row],[Number]]*Table1[[#This Row],[Price]]*-1,Table1[[#This Row],[Number]]*Table1[[#This Row],[Price]])</f>
        <v>820</v>
      </c>
      <c r="G452" s="2" t="s">
        <v>9</v>
      </c>
      <c r="H452" s="4">
        <f>H451+Table1[[#This Row],[Amount]]</f>
        <v>115243</v>
      </c>
      <c r="I452" s="6">
        <f>IF(Table1[[#This Row],[Transaction]]="Buy",Table1[[#This Row],[Number]],IF(Table1[[#This Row],[Transaction]]="Sell",Table1[[#This Row],[Number]]*-1,""))</f>
        <v>-500</v>
      </c>
      <c r="J452" s="5">
        <f>YEAR(Table1[[#This Row],[Date]])</f>
        <v>2012</v>
      </c>
      <c r="K452" s="5">
        <f>MONTH(Table1[[#This Row],[Date]])</f>
        <v>11</v>
      </c>
    </row>
    <row r="453" spans="1:11" x14ac:dyDescent="0.25">
      <c r="A453" s="3">
        <v>41240</v>
      </c>
      <c r="B453" s="2" t="s">
        <v>11</v>
      </c>
      <c r="C453" s="2" t="s">
        <v>13</v>
      </c>
      <c r="D453" s="2">
        <v>300</v>
      </c>
      <c r="E453" s="4">
        <v>50.39</v>
      </c>
      <c r="F453" s="4">
        <f>IF(Table1[[#This Row],[Transaction]]="Buy",Table1[[#This Row],[Number]]*Table1[[#This Row],[Price]]*-1,Table1[[#This Row],[Number]]*Table1[[#This Row],[Price]])</f>
        <v>15117</v>
      </c>
      <c r="G453" s="2" t="s">
        <v>9</v>
      </c>
      <c r="H453" s="4">
        <f>H452+Table1[[#This Row],[Amount]]</f>
        <v>130360</v>
      </c>
      <c r="I453" s="6">
        <f>IF(Table1[[#This Row],[Transaction]]="Buy",Table1[[#This Row],[Number]],IF(Table1[[#This Row],[Transaction]]="Sell",Table1[[#This Row],[Number]]*-1,""))</f>
        <v>-300</v>
      </c>
      <c r="J453" s="5">
        <f>YEAR(Table1[[#This Row],[Date]])</f>
        <v>2012</v>
      </c>
      <c r="K453" s="5">
        <f>MONTH(Table1[[#This Row],[Date]])</f>
        <v>11</v>
      </c>
    </row>
    <row r="454" spans="1:11" x14ac:dyDescent="0.25">
      <c r="A454" s="3">
        <v>41241</v>
      </c>
      <c r="B454" s="2" t="s">
        <v>10</v>
      </c>
      <c r="C454" s="2" t="s">
        <v>23</v>
      </c>
      <c r="D454" s="2">
        <v>600</v>
      </c>
      <c r="E454" s="4">
        <v>5.58</v>
      </c>
      <c r="F454" s="4">
        <f>IF(Table1[[#This Row],[Transaction]]="Buy",Table1[[#This Row],[Number]]*Table1[[#This Row],[Price]]*-1,Table1[[#This Row],[Number]]*Table1[[#This Row],[Price]])</f>
        <v>-3348</v>
      </c>
      <c r="G454" s="2" t="s">
        <v>9</v>
      </c>
      <c r="H454" s="4">
        <f>H453+Table1[[#This Row],[Amount]]</f>
        <v>127012</v>
      </c>
      <c r="I454" s="6">
        <f>IF(Table1[[#This Row],[Transaction]]="Buy",Table1[[#This Row],[Number]],IF(Table1[[#This Row],[Transaction]]="Sell",Table1[[#This Row],[Number]]*-1,""))</f>
        <v>600</v>
      </c>
      <c r="J454" s="5">
        <f>YEAR(Table1[[#This Row],[Date]])</f>
        <v>2012</v>
      </c>
      <c r="K454" s="5">
        <f>MONTH(Table1[[#This Row],[Date]])</f>
        <v>11</v>
      </c>
    </row>
    <row r="455" spans="1:11" x14ac:dyDescent="0.25">
      <c r="A455" s="3">
        <v>41242</v>
      </c>
      <c r="B455" s="2" t="s">
        <v>11</v>
      </c>
      <c r="C455" s="2" t="s">
        <v>17</v>
      </c>
      <c r="D455" s="2">
        <v>400</v>
      </c>
      <c r="E455" s="4">
        <v>85.81</v>
      </c>
      <c r="F455" s="4">
        <f>IF(Table1[[#This Row],[Transaction]]="Buy",Table1[[#This Row],[Number]]*Table1[[#This Row],[Price]]*-1,Table1[[#This Row],[Number]]*Table1[[#This Row],[Price]])</f>
        <v>34324</v>
      </c>
      <c r="G455" s="2" t="s">
        <v>9</v>
      </c>
      <c r="H455" s="4">
        <f>H454+Table1[[#This Row],[Amount]]</f>
        <v>161336</v>
      </c>
      <c r="I455" s="6">
        <f>IF(Table1[[#This Row],[Transaction]]="Buy",Table1[[#This Row],[Number]],IF(Table1[[#This Row],[Transaction]]="Sell",Table1[[#This Row],[Number]]*-1,""))</f>
        <v>-400</v>
      </c>
      <c r="J455" s="5">
        <f>YEAR(Table1[[#This Row],[Date]])</f>
        <v>2012</v>
      </c>
      <c r="K455" s="5">
        <f>MONTH(Table1[[#This Row],[Date]])</f>
        <v>11</v>
      </c>
    </row>
    <row r="456" spans="1:11" x14ac:dyDescent="0.25">
      <c r="A456" s="3">
        <v>41243</v>
      </c>
      <c r="B456" s="2" t="s">
        <v>11</v>
      </c>
      <c r="C456" s="2" t="s">
        <v>15</v>
      </c>
      <c r="D456" s="2">
        <v>800</v>
      </c>
      <c r="E456" s="4">
        <v>44.96</v>
      </c>
      <c r="F456" s="4">
        <f>IF(Table1[[#This Row],[Transaction]]="Buy",Table1[[#This Row],[Number]]*Table1[[#This Row],[Price]]*-1,Table1[[#This Row],[Number]]*Table1[[#This Row],[Price]])</f>
        <v>35968</v>
      </c>
      <c r="G456" s="2" t="s">
        <v>9</v>
      </c>
      <c r="H456" s="4">
        <f>H455+Table1[[#This Row],[Amount]]</f>
        <v>197304</v>
      </c>
      <c r="I456" s="6">
        <f>IF(Table1[[#This Row],[Transaction]]="Buy",Table1[[#This Row],[Number]],IF(Table1[[#This Row],[Transaction]]="Sell",Table1[[#This Row],[Number]]*-1,""))</f>
        <v>-800</v>
      </c>
      <c r="J456" s="5">
        <f>YEAR(Table1[[#This Row],[Date]])</f>
        <v>2012</v>
      </c>
      <c r="K456" s="5">
        <f>MONTH(Table1[[#This Row],[Date]])</f>
        <v>11</v>
      </c>
    </row>
    <row r="457" spans="1:11" x14ac:dyDescent="0.25">
      <c r="A457" s="3">
        <v>41244</v>
      </c>
      <c r="B457" s="2" t="s">
        <v>11</v>
      </c>
      <c r="C457" s="2" t="s">
        <v>18</v>
      </c>
      <c r="D457" s="2">
        <v>1100</v>
      </c>
      <c r="E457" s="4">
        <v>84.52</v>
      </c>
      <c r="F457" s="4">
        <f>IF(Table1[[#This Row],[Transaction]]="Buy",Table1[[#This Row],[Number]]*Table1[[#This Row],[Price]]*-1,Table1[[#This Row],[Number]]*Table1[[#This Row],[Price]])</f>
        <v>92972</v>
      </c>
      <c r="G457" s="2" t="s">
        <v>9</v>
      </c>
      <c r="H457" s="4">
        <f>H456+Table1[[#This Row],[Amount]]</f>
        <v>290276</v>
      </c>
      <c r="I457" s="6">
        <f>IF(Table1[[#This Row],[Transaction]]="Buy",Table1[[#This Row],[Number]],IF(Table1[[#This Row],[Transaction]]="Sell",Table1[[#This Row],[Number]]*-1,""))</f>
        <v>-1100</v>
      </c>
      <c r="J457" s="5">
        <f>YEAR(Table1[[#This Row],[Date]])</f>
        <v>2012</v>
      </c>
      <c r="K457" s="5">
        <f>MONTH(Table1[[#This Row],[Date]])</f>
        <v>12</v>
      </c>
    </row>
    <row r="458" spans="1:11" x14ac:dyDescent="0.25">
      <c r="A458" s="3">
        <v>41246</v>
      </c>
      <c r="B458" s="2" t="s">
        <v>11</v>
      </c>
      <c r="C458" s="2" t="s">
        <v>14</v>
      </c>
      <c r="D458" s="2">
        <v>300</v>
      </c>
      <c r="E458" s="4">
        <v>70.48</v>
      </c>
      <c r="F458" s="4">
        <f>IF(Table1[[#This Row],[Transaction]]="Buy",Table1[[#This Row],[Number]]*Table1[[#This Row],[Price]]*-1,Table1[[#This Row],[Number]]*Table1[[#This Row],[Price]])</f>
        <v>21144</v>
      </c>
      <c r="G458" s="2" t="s">
        <v>9</v>
      </c>
      <c r="H458" s="4">
        <f>H457+Table1[[#This Row],[Amount]]</f>
        <v>311420</v>
      </c>
      <c r="I458" s="6">
        <f>IF(Table1[[#This Row],[Transaction]]="Buy",Table1[[#This Row],[Number]],IF(Table1[[#This Row],[Transaction]]="Sell",Table1[[#This Row],[Number]]*-1,""))</f>
        <v>-300</v>
      </c>
      <c r="J458" s="5">
        <f>YEAR(Table1[[#This Row],[Date]])</f>
        <v>2012</v>
      </c>
      <c r="K458" s="5">
        <f>MONTH(Table1[[#This Row],[Date]])</f>
        <v>12</v>
      </c>
    </row>
    <row r="459" spans="1:11" x14ac:dyDescent="0.25">
      <c r="A459" s="3">
        <v>41247</v>
      </c>
      <c r="B459" s="2" t="s">
        <v>11</v>
      </c>
      <c r="C459" s="2" t="s">
        <v>19</v>
      </c>
      <c r="D459" s="2">
        <v>400</v>
      </c>
      <c r="E459" s="4">
        <v>50.27</v>
      </c>
      <c r="F459" s="4">
        <f>IF(Table1[[#This Row],[Transaction]]="Buy",Table1[[#This Row],[Number]]*Table1[[#This Row],[Price]]*-1,Table1[[#This Row],[Number]]*Table1[[#This Row],[Price]])</f>
        <v>20108</v>
      </c>
      <c r="G459" s="2" t="s">
        <v>9</v>
      </c>
      <c r="H459" s="4">
        <f>H458+Table1[[#This Row],[Amount]]</f>
        <v>331528</v>
      </c>
      <c r="I459" s="6">
        <f>IF(Table1[[#This Row],[Transaction]]="Buy",Table1[[#This Row],[Number]],IF(Table1[[#This Row],[Transaction]]="Sell",Table1[[#This Row],[Number]]*-1,""))</f>
        <v>-400</v>
      </c>
      <c r="J459" s="5">
        <f>YEAR(Table1[[#This Row],[Date]])</f>
        <v>2012</v>
      </c>
      <c r="K459" s="5">
        <f>MONTH(Table1[[#This Row],[Date]])</f>
        <v>12</v>
      </c>
    </row>
    <row r="460" spans="1:11" x14ac:dyDescent="0.25">
      <c r="A460" s="3">
        <v>41248</v>
      </c>
      <c r="B460" s="2" t="s">
        <v>11</v>
      </c>
      <c r="C460" s="2" t="s">
        <v>13</v>
      </c>
      <c r="D460" s="2">
        <v>900</v>
      </c>
      <c r="E460" s="4">
        <v>14.59</v>
      </c>
      <c r="F460" s="4">
        <f>IF(Table1[[#This Row],[Transaction]]="Buy",Table1[[#This Row],[Number]]*Table1[[#This Row],[Price]]*-1,Table1[[#This Row],[Number]]*Table1[[#This Row],[Price]])</f>
        <v>13131</v>
      </c>
      <c r="G460" s="2" t="s">
        <v>9</v>
      </c>
      <c r="H460" s="4">
        <f>H459+Table1[[#This Row],[Amount]]</f>
        <v>344659</v>
      </c>
      <c r="I460" s="6">
        <f>IF(Table1[[#This Row],[Transaction]]="Buy",Table1[[#This Row],[Number]],IF(Table1[[#This Row],[Transaction]]="Sell",Table1[[#This Row],[Number]]*-1,""))</f>
        <v>-900</v>
      </c>
      <c r="J460" s="5">
        <f>YEAR(Table1[[#This Row],[Date]])</f>
        <v>2012</v>
      </c>
      <c r="K460" s="5">
        <f>MONTH(Table1[[#This Row],[Date]])</f>
        <v>12</v>
      </c>
    </row>
    <row r="461" spans="1:11" x14ac:dyDescent="0.25">
      <c r="A461" s="3">
        <v>41249</v>
      </c>
      <c r="B461" s="2" t="s">
        <v>10</v>
      </c>
      <c r="C461" s="2" t="s">
        <v>12</v>
      </c>
      <c r="D461" s="2">
        <v>500</v>
      </c>
      <c r="E461" s="4">
        <v>87.86</v>
      </c>
      <c r="F461" s="4">
        <f>IF(Table1[[#This Row],[Transaction]]="Buy",Table1[[#This Row],[Number]]*Table1[[#This Row],[Price]]*-1,Table1[[#This Row],[Number]]*Table1[[#This Row],[Price]])</f>
        <v>-43930</v>
      </c>
      <c r="G461" s="2" t="s">
        <v>9</v>
      </c>
      <c r="H461" s="4">
        <f>H460+Table1[[#This Row],[Amount]]</f>
        <v>300729</v>
      </c>
      <c r="I461" s="6">
        <f>IF(Table1[[#This Row],[Transaction]]="Buy",Table1[[#This Row],[Number]],IF(Table1[[#This Row],[Transaction]]="Sell",Table1[[#This Row],[Number]]*-1,""))</f>
        <v>500</v>
      </c>
      <c r="J461" s="5">
        <f>YEAR(Table1[[#This Row],[Date]])</f>
        <v>2012</v>
      </c>
      <c r="K461" s="5">
        <f>MONTH(Table1[[#This Row],[Date]])</f>
        <v>12</v>
      </c>
    </row>
    <row r="462" spans="1:11" x14ac:dyDescent="0.25">
      <c r="A462" s="3">
        <v>41250</v>
      </c>
      <c r="B462" s="2" t="s">
        <v>10</v>
      </c>
      <c r="C462" s="2" t="s">
        <v>13</v>
      </c>
      <c r="D462" s="2">
        <v>500</v>
      </c>
      <c r="E462" s="4">
        <v>31.89</v>
      </c>
      <c r="F462" s="4">
        <f>IF(Table1[[#This Row],[Transaction]]="Buy",Table1[[#This Row],[Number]]*Table1[[#This Row],[Price]]*-1,Table1[[#This Row],[Number]]*Table1[[#This Row],[Price]])</f>
        <v>-15945</v>
      </c>
      <c r="G462" s="2" t="s">
        <v>9</v>
      </c>
      <c r="H462" s="4">
        <f>H461+Table1[[#This Row],[Amount]]</f>
        <v>284784</v>
      </c>
      <c r="I462" s="6">
        <f>IF(Table1[[#This Row],[Transaction]]="Buy",Table1[[#This Row],[Number]],IF(Table1[[#This Row],[Transaction]]="Sell",Table1[[#This Row],[Number]]*-1,""))</f>
        <v>500</v>
      </c>
      <c r="J462" s="5">
        <f>YEAR(Table1[[#This Row],[Date]])</f>
        <v>2012</v>
      </c>
      <c r="K462" s="5">
        <f>MONTH(Table1[[#This Row],[Date]])</f>
        <v>12</v>
      </c>
    </row>
    <row r="463" spans="1:11" x14ac:dyDescent="0.25">
      <c r="A463" s="3">
        <v>41253</v>
      </c>
      <c r="B463" s="2" t="s">
        <v>10</v>
      </c>
      <c r="C463" s="2" t="s">
        <v>13</v>
      </c>
      <c r="D463" s="2">
        <v>300</v>
      </c>
      <c r="E463" s="4">
        <v>76.91</v>
      </c>
      <c r="F463" s="4">
        <f>IF(Table1[[#This Row],[Transaction]]="Buy",Table1[[#This Row],[Number]]*Table1[[#This Row],[Price]]*-1,Table1[[#This Row],[Number]]*Table1[[#This Row],[Price]])</f>
        <v>-23073</v>
      </c>
      <c r="G463" s="2" t="s">
        <v>9</v>
      </c>
      <c r="H463" s="4">
        <f>H462+Table1[[#This Row],[Amount]]</f>
        <v>261711</v>
      </c>
      <c r="I463" s="6">
        <f>IF(Table1[[#This Row],[Transaction]]="Buy",Table1[[#This Row],[Number]],IF(Table1[[#This Row],[Transaction]]="Sell",Table1[[#This Row],[Number]]*-1,""))</f>
        <v>300</v>
      </c>
      <c r="J463" s="5">
        <f>YEAR(Table1[[#This Row],[Date]])</f>
        <v>2012</v>
      </c>
      <c r="K463" s="5">
        <f>MONTH(Table1[[#This Row],[Date]])</f>
        <v>12</v>
      </c>
    </row>
    <row r="464" spans="1:11" x14ac:dyDescent="0.25">
      <c r="A464" s="3">
        <v>41254</v>
      </c>
      <c r="B464" s="2" t="s">
        <v>11</v>
      </c>
      <c r="C464" s="2" t="s">
        <v>17</v>
      </c>
      <c r="D464" s="2">
        <v>400</v>
      </c>
      <c r="E464" s="4">
        <v>91.88</v>
      </c>
      <c r="F464" s="4">
        <f>IF(Table1[[#This Row],[Transaction]]="Buy",Table1[[#This Row],[Number]]*Table1[[#This Row],[Price]]*-1,Table1[[#This Row],[Number]]*Table1[[#This Row],[Price]])</f>
        <v>36752</v>
      </c>
      <c r="G464" s="2" t="s">
        <v>9</v>
      </c>
      <c r="H464" s="4">
        <f>H463+Table1[[#This Row],[Amount]]</f>
        <v>298463</v>
      </c>
      <c r="I464" s="6">
        <f>IF(Table1[[#This Row],[Transaction]]="Buy",Table1[[#This Row],[Number]],IF(Table1[[#This Row],[Transaction]]="Sell",Table1[[#This Row],[Number]]*-1,""))</f>
        <v>-400</v>
      </c>
      <c r="J464" s="5">
        <f>YEAR(Table1[[#This Row],[Date]])</f>
        <v>2012</v>
      </c>
      <c r="K464" s="5">
        <f>MONTH(Table1[[#This Row],[Date]])</f>
        <v>12</v>
      </c>
    </row>
    <row r="465" spans="1:11" x14ac:dyDescent="0.25">
      <c r="A465" s="3">
        <v>41255</v>
      </c>
      <c r="B465" s="2" t="s">
        <v>10</v>
      </c>
      <c r="C465" s="2" t="s">
        <v>19</v>
      </c>
      <c r="D465" s="2">
        <v>600</v>
      </c>
      <c r="E465" s="4">
        <v>34.56</v>
      </c>
      <c r="F465" s="4">
        <f>IF(Table1[[#This Row],[Transaction]]="Buy",Table1[[#This Row],[Number]]*Table1[[#This Row],[Price]]*-1,Table1[[#This Row],[Number]]*Table1[[#This Row],[Price]])</f>
        <v>-20736</v>
      </c>
      <c r="G465" s="2" t="s">
        <v>9</v>
      </c>
      <c r="H465" s="4">
        <f>H464+Table1[[#This Row],[Amount]]</f>
        <v>277727</v>
      </c>
      <c r="I465" s="6">
        <f>IF(Table1[[#This Row],[Transaction]]="Buy",Table1[[#This Row],[Number]],IF(Table1[[#This Row],[Transaction]]="Sell",Table1[[#This Row],[Number]]*-1,""))</f>
        <v>600</v>
      </c>
      <c r="J465" s="5">
        <f>YEAR(Table1[[#This Row],[Date]])</f>
        <v>2012</v>
      </c>
      <c r="K465" s="5">
        <f>MONTH(Table1[[#This Row],[Date]])</f>
        <v>12</v>
      </c>
    </row>
    <row r="466" spans="1:11" x14ac:dyDescent="0.25">
      <c r="A466" s="3">
        <v>41256</v>
      </c>
      <c r="B466" s="2" t="s">
        <v>10</v>
      </c>
      <c r="C466" s="2" t="s">
        <v>16</v>
      </c>
      <c r="D466" s="2">
        <v>700</v>
      </c>
      <c r="E466" s="4">
        <v>75.209999999999994</v>
      </c>
      <c r="F466" s="4">
        <f>IF(Table1[[#This Row],[Transaction]]="Buy",Table1[[#This Row],[Number]]*Table1[[#This Row],[Price]]*-1,Table1[[#This Row],[Number]]*Table1[[#This Row],[Price]])</f>
        <v>-52646.999999999993</v>
      </c>
      <c r="G466" s="2" t="s">
        <v>9</v>
      </c>
      <c r="H466" s="4">
        <f>H465+Table1[[#This Row],[Amount]]</f>
        <v>225080</v>
      </c>
      <c r="I466" s="6">
        <f>IF(Table1[[#This Row],[Transaction]]="Buy",Table1[[#This Row],[Number]],IF(Table1[[#This Row],[Transaction]]="Sell",Table1[[#This Row],[Number]]*-1,""))</f>
        <v>700</v>
      </c>
      <c r="J466" s="5">
        <f>YEAR(Table1[[#This Row],[Date]])</f>
        <v>2012</v>
      </c>
      <c r="K466" s="5">
        <f>MONTH(Table1[[#This Row],[Date]])</f>
        <v>12</v>
      </c>
    </row>
    <row r="467" spans="1:11" x14ac:dyDescent="0.25">
      <c r="A467" s="3">
        <v>41256</v>
      </c>
      <c r="B467" s="2" t="s">
        <v>11</v>
      </c>
      <c r="C467" s="2" t="s">
        <v>16</v>
      </c>
      <c r="D467" s="2">
        <v>200</v>
      </c>
      <c r="E467" s="4">
        <v>1.29</v>
      </c>
      <c r="F467" s="4">
        <f>IF(Table1[[#This Row],[Transaction]]="Buy",Table1[[#This Row],[Number]]*Table1[[#This Row],[Price]]*-1,Table1[[#This Row],[Number]]*Table1[[#This Row],[Price]])</f>
        <v>258</v>
      </c>
      <c r="G467" s="2" t="s">
        <v>9</v>
      </c>
      <c r="H467" s="4">
        <f>H466+Table1[[#This Row],[Amount]]</f>
        <v>225338</v>
      </c>
      <c r="I467" s="6">
        <f>IF(Table1[[#This Row],[Transaction]]="Buy",Table1[[#This Row],[Number]],IF(Table1[[#This Row],[Transaction]]="Sell",Table1[[#This Row],[Number]]*-1,""))</f>
        <v>-200</v>
      </c>
      <c r="J467" s="5">
        <f>YEAR(Table1[[#This Row],[Date]])</f>
        <v>2012</v>
      </c>
      <c r="K467" s="5">
        <f>MONTH(Table1[[#This Row],[Date]])</f>
        <v>12</v>
      </c>
    </row>
    <row r="468" spans="1:11" x14ac:dyDescent="0.25">
      <c r="A468" s="3">
        <v>41256</v>
      </c>
      <c r="B468" s="2" t="s">
        <v>11</v>
      </c>
      <c r="C468" s="2" t="s">
        <v>14</v>
      </c>
      <c r="D468" s="2">
        <v>1000</v>
      </c>
      <c r="E468" s="4">
        <v>41.72</v>
      </c>
      <c r="F468" s="4">
        <f>IF(Table1[[#This Row],[Transaction]]="Buy",Table1[[#This Row],[Number]]*Table1[[#This Row],[Price]]*-1,Table1[[#This Row],[Number]]*Table1[[#This Row],[Price]])</f>
        <v>41720</v>
      </c>
      <c r="G468" s="2" t="s">
        <v>9</v>
      </c>
      <c r="H468" s="4">
        <f>H467+Table1[[#This Row],[Amount]]</f>
        <v>267058</v>
      </c>
      <c r="I468" s="6">
        <f>IF(Table1[[#This Row],[Transaction]]="Buy",Table1[[#This Row],[Number]],IF(Table1[[#This Row],[Transaction]]="Sell",Table1[[#This Row],[Number]]*-1,""))</f>
        <v>-1000</v>
      </c>
      <c r="J468" s="5">
        <f>YEAR(Table1[[#This Row],[Date]])</f>
        <v>2012</v>
      </c>
      <c r="K468" s="5">
        <f>MONTH(Table1[[#This Row],[Date]])</f>
        <v>12</v>
      </c>
    </row>
    <row r="469" spans="1:11" x14ac:dyDescent="0.25">
      <c r="A469" s="3">
        <v>41257</v>
      </c>
      <c r="B469" s="2" t="s">
        <v>10</v>
      </c>
      <c r="C469" s="2" t="s">
        <v>12</v>
      </c>
      <c r="D469" s="2">
        <v>900</v>
      </c>
      <c r="E469" s="4">
        <v>8.1999999999999993</v>
      </c>
      <c r="F469" s="4">
        <f>IF(Table1[[#This Row],[Transaction]]="Buy",Table1[[#This Row],[Number]]*Table1[[#This Row],[Price]]*-1,Table1[[#This Row],[Number]]*Table1[[#This Row],[Price]])</f>
        <v>-7379.9999999999991</v>
      </c>
      <c r="G469" s="2" t="s">
        <v>9</v>
      </c>
      <c r="H469" s="4">
        <f>H468+Table1[[#This Row],[Amount]]</f>
        <v>259678</v>
      </c>
      <c r="I469" s="6">
        <f>IF(Table1[[#This Row],[Transaction]]="Buy",Table1[[#This Row],[Number]],IF(Table1[[#This Row],[Transaction]]="Sell",Table1[[#This Row],[Number]]*-1,""))</f>
        <v>900</v>
      </c>
      <c r="J469" s="5">
        <f>YEAR(Table1[[#This Row],[Date]])</f>
        <v>2012</v>
      </c>
      <c r="K469" s="5">
        <f>MONTH(Table1[[#This Row],[Date]])</f>
        <v>12</v>
      </c>
    </row>
    <row r="470" spans="1:11" x14ac:dyDescent="0.25">
      <c r="A470" s="3">
        <v>41258</v>
      </c>
      <c r="B470" s="2" t="s">
        <v>10</v>
      </c>
      <c r="C470" s="2" t="s">
        <v>14</v>
      </c>
      <c r="D470" s="2">
        <v>1000</v>
      </c>
      <c r="E470" s="4">
        <v>56.45</v>
      </c>
      <c r="F470" s="4">
        <f>IF(Table1[[#This Row],[Transaction]]="Buy",Table1[[#This Row],[Number]]*Table1[[#This Row],[Price]]*-1,Table1[[#This Row],[Number]]*Table1[[#This Row],[Price]])</f>
        <v>-56450</v>
      </c>
      <c r="G470" s="2" t="s">
        <v>9</v>
      </c>
      <c r="H470" s="4">
        <f>H469+Table1[[#This Row],[Amount]]</f>
        <v>203228</v>
      </c>
      <c r="I470" s="6">
        <f>IF(Table1[[#This Row],[Transaction]]="Buy",Table1[[#This Row],[Number]],IF(Table1[[#This Row],[Transaction]]="Sell",Table1[[#This Row],[Number]]*-1,""))</f>
        <v>1000</v>
      </c>
      <c r="J470" s="5">
        <f>YEAR(Table1[[#This Row],[Date]])</f>
        <v>2012</v>
      </c>
      <c r="K470" s="5">
        <f>MONTH(Table1[[#This Row],[Date]])</f>
        <v>12</v>
      </c>
    </row>
    <row r="471" spans="1:11" x14ac:dyDescent="0.25">
      <c r="A471" s="3">
        <v>41258</v>
      </c>
      <c r="B471" s="2" t="s">
        <v>10</v>
      </c>
      <c r="C471" s="2" t="s">
        <v>18</v>
      </c>
      <c r="D471" s="2">
        <v>300</v>
      </c>
      <c r="E471" s="4">
        <v>9.98</v>
      </c>
      <c r="F471" s="4">
        <f>IF(Table1[[#This Row],[Transaction]]="Buy",Table1[[#This Row],[Number]]*Table1[[#This Row],[Price]]*-1,Table1[[#This Row],[Number]]*Table1[[#This Row],[Price]])</f>
        <v>-2994</v>
      </c>
      <c r="G471" s="2" t="s">
        <v>9</v>
      </c>
      <c r="H471" s="4">
        <f>H470+Table1[[#This Row],[Amount]]</f>
        <v>200234</v>
      </c>
      <c r="I471" s="6">
        <f>IF(Table1[[#This Row],[Transaction]]="Buy",Table1[[#This Row],[Number]],IF(Table1[[#This Row],[Transaction]]="Sell",Table1[[#This Row],[Number]]*-1,""))</f>
        <v>300</v>
      </c>
      <c r="J471" s="5">
        <f>YEAR(Table1[[#This Row],[Date]])</f>
        <v>2012</v>
      </c>
      <c r="K471" s="5">
        <f>MONTH(Table1[[#This Row],[Date]])</f>
        <v>12</v>
      </c>
    </row>
    <row r="472" spans="1:11" x14ac:dyDescent="0.25">
      <c r="A472" s="3">
        <v>41260</v>
      </c>
      <c r="B472" s="2" t="s">
        <v>10</v>
      </c>
      <c r="C472" s="2" t="s">
        <v>16</v>
      </c>
      <c r="D472" s="2">
        <v>900</v>
      </c>
      <c r="E472" s="4">
        <v>19.29</v>
      </c>
      <c r="F472" s="4">
        <f>IF(Table1[[#This Row],[Transaction]]="Buy",Table1[[#This Row],[Number]]*Table1[[#This Row],[Price]]*-1,Table1[[#This Row],[Number]]*Table1[[#This Row],[Price]])</f>
        <v>-17361</v>
      </c>
      <c r="G472" s="2" t="s">
        <v>9</v>
      </c>
      <c r="H472" s="4">
        <f>H471+Table1[[#This Row],[Amount]]</f>
        <v>182873</v>
      </c>
      <c r="I472" s="6">
        <f>IF(Table1[[#This Row],[Transaction]]="Buy",Table1[[#This Row],[Number]],IF(Table1[[#This Row],[Transaction]]="Sell",Table1[[#This Row],[Number]]*-1,""))</f>
        <v>900</v>
      </c>
      <c r="J472" s="5">
        <f>YEAR(Table1[[#This Row],[Date]])</f>
        <v>2012</v>
      </c>
      <c r="K472" s="5">
        <f>MONTH(Table1[[#This Row],[Date]])</f>
        <v>12</v>
      </c>
    </row>
    <row r="473" spans="1:11" x14ac:dyDescent="0.25">
      <c r="A473" s="3">
        <v>41260</v>
      </c>
      <c r="B473" s="2" t="s">
        <v>10</v>
      </c>
      <c r="C473" s="2" t="s">
        <v>13</v>
      </c>
      <c r="D473" s="2">
        <v>500</v>
      </c>
      <c r="E473" s="4">
        <v>25.25</v>
      </c>
      <c r="F473" s="4">
        <f>IF(Table1[[#This Row],[Transaction]]="Buy",Table1[[#This Row],[Number]]*Table1[[#This Row],[Price]]*-1,Table1[[#This Row],[Number]]*Table1[[#This Row],[Price]])</f>
        <v>-12625</v>
      </c>
      <c r="G473" s="2" t="s">
        <v>9</v>
      </c>
      <c r="H473" s="4">
        <f>H472+Table1[[#This Row],[Amount]]</f>
        <v>170248</v>
      </c>
      <c r="I473" s="6">
        <f>IF(Table1[[#This Row],[Transaction]]="Buy",Table1[[#This Row],[Number]],IF(Table1[[#This Row],[Transaction]]="Sell",Table1[[#This Row],[Number]]*-1,""))</f>
        <v>500</v>
      </c>
      <c r="J473" s="5">
        <f>YEAR(Table1[[#This Row],[Date]])</f>
        <v>2012</v>
      </c>
      <c r="K473" s="5">
        <f>MONTH(Table1[[#This Row],[Date]])</f>
        <v>12</v>
      </c>
    </row>
    <row r="474" spans="1:11" x14ac:dyDescent="0.25">
      <c r="A474" s="3">
        <v>41261</v>
      </c>
      <c r="B474" s="2" t="s">
        <v>10</v>
      </c>
      <c r="C474" s="2" t="s">
        <v>12</v>
      </c>
      <c r="D474" s="2">
        <v>700</v>
      </c>
      <c r="E474" s="4">
        <v>66.400000000000006</v>
      </c>
      <c r="F474" s="4">
        <f>IF(Table1[[#This Row],[Transaction]]="Buy",Table1[[#This Row],[Number]]*Table1[[#This Row],[Price]]*-1,Table1[[#This Row],[Number]]*Table1[[#This Row],[Price]])</f>
        <v>-46480.000000000007</v>
      </c>
      <c r="G474" s="2" t="s">
        <v>9</v>
      </c>
      <c r="H474" s="4">
        <f>H473+Table1[[#This Row],[Amount]]</f>
        <v>123768</v>
      </c>
      <c r="I474" s="6">
        <f>IF(Table1[[#This Row],[Transaction]]="Buy",Table1[[#This Row],[Number]],IF(Table1[[#This Row],[Transaction]]="Sell",Table1[[#This Row],[Number]]*-1,""))</f>
        <v>700</v>
      </c>
      <c r="J474" s="5">
        <f>YEAR(Table1[[#This Row],[Date]])</f>
        <v>2012</v>
      </c>
      <c r="K474" s="5">
        <f>MONTH(Table1[[#This Row],[Date]])</f>
        <v>12</v>
      </c>
    </row>
    <row r="475" spans="1:11" x14ac:dyDescent="0.25">
      <c r="A475" s="3">
        <v>41263</v>
      </c>
      <c r="B475" s="2" t="s">
        <v>11</v>
      </c>
      <c r="C475" s="2" t="s">
        <v>14</v>
      </c>
      <c r="D475" s="2">
        <v>100</v>
      </c>
      <c r="E475" s="4">
        <v>85.91</v>
      </c>
      <c r="F475" s="4">
        <f>IF(Table1[[#This Row],[Transaction]]="Buy",Table1[[#This Row],[Number]]*Table1[[#This Row],[Price]]*-1,Table1[[#This Row],[Number]]*Table1[[#This Row],[Price]])</f>
        <v>8591</v>
      </c>
      <c r="G475" s="2" t="s">
        <v>9</v>
      </c>
      <c r="H475" s="4">
        <f>H474+Table1[[#This Row],[Amount]]</f>
        <v>132359</v>
      </c>
      <c r="I475" s="6">
        <f>IF(Table1[[#This Row],[Transaction]]="Buy",Table1[[#This Row],[Number]],IF(Table1[[#This Row],[Transaction]]="Sell",Table1[[#This Row],[Number]]*-1,""))</f>
        <v>-100</v>
      </c>
      <c r="J475" s="5">
        <f>YEAR(Table1[[#This Row],[Date]])</f>
        <v>2012</v>
      </c>
      <c r="K475" s="5">
        <f>MONTH(Table1[[#This Row],[Date]])</f>
        <v>12</v>
      </c>
    </row>
    <row r="476" spans="1:11" x14ac:dyDescent="0.25">
      <c r="A476" s="3">
        <v>41263</v>
      </c>
      <c r="B476" s="2" t="s">
        <v>10</v>
      </c>
      <c r="C476" s="2" t="s">
        <v>15</v>
      </c>
      <c r="D476" s="2">
        <v>500</v>
      </c>
      <c r="E476" s="4">
        <v>13.25</v>
      </c>
      <c r="F476" s="4">
        <f>IF(Table1[[#This Row],[Transaction]]="Buy",Table1[[#This Row],[Number]]*Table1[[#This Row],[Price]]*-1,Table1[[#This Row],[Number]]*Table1[[#This Row],[Price]])</f>
        <v>-6625</v>
      </c>
      <c r="G476" s="2" t="s">
        <v>9</v>
      </c>
      <c r="H476" s="4">
        <f>H475+Table1[[#This Row],[Amount]]</f>
        <v>125734</v>
      </c>
      <c r="I476" s="6">
        <f>IF(Table1[[#This Row],[Transaction]]="Buy",Table1[[#This Row],[Number]],IF(Table1[[#This Row],[Transaction]]="Sell",Table1[[#This Row],[Number]]*-1,""))</f>
        <v>500</v>
      </c>
      <c r="J476" s="5">
        <f>YEAR(Table1[[#This Row],[Date]])</f>
        <v>2012</v>
      </c>
      <c r="K476" s="5">
        <f>MONTH(Table1[[#This Row],[Date]])</f>
        <v>12</v>
      </c>
    </row>
    <row r="477" spans="1:11" x14ac:dyDescent="0.25">
      <c r="A477" s="3">
        <v>41265</v>
      </c>
      <c r="B477" s="2" t="s">
        <v>11</v>
      </c>
      <c r="C477" s="2" t="s">
        <v>16</v>
      </c>
      <c r="D477" s="2">
        <v>900</v>
      </c>
      <c r="E477" s="4">
        <v>86.21</v>
      </c>
      <c r="F477" s="4">
        <f>IF(Table1[[#This Row],[Transaction]]="Buy",Table1[[#This Row],[Number]]*Table1[[#This Row],[Price]]*-1,Table1[[#This Row],[Number]]*Table1[[#This Row],[Price]])</f>
        <v>77589</v>
      </c>
      <c r="G477" s="2" t="s">
        <v>9</v>
      </c>
      <c r="H477" s="4">
        <f>H476+Table1[[#This Row],[Amount]]</f>
        <v>203323</v>
      </c>
      <c r="I477" s="6">
        <f>IF(Table1[[#This Row],[Transaction]]="Buy",Table1[[#This Row],[Number]],IF(Table1[[#This Row],[Transaction]]="Sell",Table1[[#This Row],[Number]]*-1,""))</f>
        <v>-900</v>
      </c>
      <c r="J477" s="5">
        <f>YEAR(Table1[[#This Row],[Date]])</f>
        <v>2012</v>
      </c>
      <c r="K477" s="5">
        <f>MONTH(Table1[[#This Row],[Date]])</f>
        <v>12</v>
      </c>
    </row>
    <row r="478" spans="1:11" x14ac:dyDescent="0.25">
      <c r="A478" s="3">
        <v>41265</v>
      </c>
      <c r="B478" s="2" t="s">
        <v>10</v>
      </c>
      <c r="C478" s="2" t="s">
        <v>18</v>
      </c>
      <c r="D478" s="2">
        <v>1000</v>
      </c>
      <c r="E478" s="4">
        <v>1.95</v>
      </c>
      <c r="F478" s="4">
        <f>IF(Table1[[#This Row],[Transaction]]="Buy",Table1[[#This Row],[Number]]*Table1[[#This Row],[Price]]*-1,Table1[[#This Row],[Number]]*Table1[[#This Row],[Price]])</f>
        <v>-1950</v>
      </c>
      <c r="G478" s="2" t="s">
        <v>9</v>
      </c>
      <c r="H478" s="4">
        <f>H477+Table1[[#This Row],[Amount]]</f>
        <v>201373</v>
      </c>
      <c r="I478" s="6">
        <f>IF(Table1[[#This Row],[Transaction]]="Buy",Table1[[#This Row],[Number]],IF(Table1[[#This Row],[Transaction]]="Sell",Table1[[#This Row],[Number]]*-1,""))</f>
        <v>1000</v>
      </c>
      <c r="J478" s="5">
        <f>YEAR(Table1[[#This Row],[Date]])</f>
        <v>2012</v>
      </c>
      <c r="K478" s="5">
        <f>MONTH(Table1[[#This Row],[Date]])</f>
        <v>12</v>
      </c>
    </row>
    <row r="479" spans="1:11" x14ac:dyDescent="0.25">
      <c r="A479" s="3">
        <v>41267</v>
      </c>
      <c r="B479" s="2" t="s">
        <v>10</v>
      </c>
      <c r="C479" s="2" t="s">
        <v>13</v>
      </c>
      <c r="D479" s="2">
        <v>200</v>
      </c>
      <c r="E479" s="4">
        <v>33.82</v>
      </c>
      <c r="F479" s="4">
        <f>IF(Table1[[#This Row],[Transaction]]="Buy",Table1[[#This Row],[Number]]*Table1[[#This Row],[Price]]*-1,Table1[[#This Row],[Number]]*Table1[[#This Row],[Price]])</f>
        <v>-6764</v>
      </c>
      <c r="G479" s="2" t="s">
        <v>9</v>
      </c>
      <c r="H479" s="4">
        <f>H478+Table1[[#This Row],[Amount]]</f>
        <v>194609</v>
      </c>
      <c r="I479" s="6">
        <f>IF(Table1[[#This Row],[Transaction]]="Buy",Table1[[#This Row],[Number]],IF(Table1[[#This Row],[Transaction]]="Sell",Table1[[#This Row],[Number]]*-1,""))</f>
        <v>200</v>
      </c>
      <c r="J479" s="5">
        <f>YEAR(Table1[[#This Row],[Date]])</f>
        <v>2012</v>
      </c>
      <c r="K479" s="5">
        <f>MONTH(Table1[[#This Row],[Date]])</f>
        <v>12</v>
      </c>
    </row>
    <row r="480" spans="1:11" x14ac:dyDescent="0.25">
      <c r="A480" s="3">
        <v>41270</v>
      </c>
      <c r="B480" s="2" t="s">
        <v>11</v>
      </c>
      <c r="C480" s="2" t="s">
        <v>20</v>
      </c>
      <c r="D480" s="2">
        <v>400</v>
      </c>
      <c r="E480" s="4">
        <v>50.81</v>
      </c>
      <c r="F480" s="4">
        <f>IF(Table1[[#This Row],[Transaction]]="Buy",Table1[[#This Row],[Number]]*Table1[[#This Row],[Price]]*-1,Table1[[#This Row],[Number]]*Table1[[#This Row],[Price]])</f>
        <v>20324</v>
      </c>
      <c r="G480" s="2" t="s">
        <v>9</v>
      </c>
      <c r="H480" s="4">
        <f>H479+Table1[[#This Row],[Amount]]</f>
        <v>214933</v>
      </c>
      <c r="I480" s="6">
        <f>IF(Table1[[#This Row],[Transaction]]="Buy",Table1[[#This Row],[Number]],IF(Table1[[#This Row],[Transaction]]="Sell",Table1[[#This Row],[Number]]*-1,""))</f>
        <v>-400</v>
      </c>
      <c r="J480" s="5">
        <f>YEAR(Table1[[#This Row],[Date]])</f>
        <v>2012</v>
      </c>
      <c r="K480" s="5">
        <f>MONTH(Table1[[#This Row],[Date]])</f>
        <v>12</v>
      </c>
    </row>
    <row r="481" spans="1:11" x14ac:dyDescent="0.25">
      <c r="A481" s="3">
        <v>41272</v>
      </c>
      <c r="B481" s="2" t="s">
        <v>10</v>
      </c>
      <c r="C481" s="2" t="s">
        <v>12</v>
      </c>
      <c r="D481" s="2">
        <v>400</v>
      </c>
      <c r="E481" s="4">
        <v>35.51</v>
      </c>
      <c r="F481" s="4">
        <f>IF(Table1[[#This Row],[Transaction]]="Buy",Table1[[#This Row],[Number]]*Table1[[#This Row],[Price]]*-1,Table1[[#This Row],[Number]]*Table1[[#This Row],[Price]])</f>
        <v>-14204</v>
      </c>
      <c r="G481" s="2" t="s">
        <v>9</v>
      </c>
      <c r="H481" s="4">
        <f>H480+Table1[[#This Row],[Amount]]</f>
        <v>200729</v>
      </c>
      <c r="I481" s="6">
        <f>IF(Table1[[#This Row],[Transaction]]="Buy",Table1[[#This Row],[Number]],IF(Table1[[#This Row],[Transaction]]="Sell",Table1[[#This Row],[Number]]*-1,""))</f>
        <v>400</v>
      </c>
      <c r="J481" s="5">
        <f>YEAR(Table1[[#This Row],[Date]])</f>
        <v>2012</v>
      </c>
      <c r="K481" s="5">
        <f>MONTH(Table1[[#This Row],[Date]])</f>
        <v>12</v>
      </c>
    </row>
    <row r="482" spans="1:11" x14ac:dyDescent="0.25">
      <c r="A482" s="3">
        <v>41273</v>
      </c>
      <c r="B482" s="2" t="s">
        <v>10</v>
      </c>
      <c r="C482" s="2" t="s">
        <v>24</v>
      </c>
      <c r="D482" s="2">
        <v>1100</v>
      </c>
      <c r="E482" s="4">
        <v>57.3</v>
      </c>
      <c r="F482" s="4">
        <f>IF(Table1[[#This Row],[Transaction]]="Buy",Table1[[#This Row],[Number]]*Table1[[#This Row],[Price]]*-1,Table1[[#This Row],[Number]]*Table1[[#This Row],[Price]])</f>
        <v>-63030</v>
      </c>
      <c r="G482" s="2" t="s">
        <v>9</v>
      </c>
      <c r="H482" s="4">
        <f>H481+Table1[[#This Row],[Amount]]</f>
        <v>137699</v>
      </c>
      <c r="I482" s="6">
        <f>IF(Table1[[#This Row],[Transaction]]="Buy",Table1[[#This Row],[Number]],IF(Table1[[#This Row],[Transaction]]="Sell",Table1[[#This Row],[Number]]*-1,""))</f>
        <v>1100</v>
      </c>
      <c r="J482" s="5">
        <f>YEAR(Table1[[#This Row],[Date]])</f>
        <v>2012</v>
      </c>
      <c r="K482" s="5">
        <f>MONTH(Table1[[#This Row],[Date]])</f>
        <v>12</v>
      </c>
    </row>
    <row r="483" spans="1:11" x14ac:dyDescent="0.25">
      <c r="A483" s="3">
        <v>41274</v>
      </c>
      <c r="B483" s="2" t="s">
        <v>10</v>
      </c>
      <c r="C483" s="2" t="s">
        <v>16</v>
      </c>
      <c r="D483" s="2">
        <v>400</v>
      </c>
      <c r="E483" s="4">
        <v>35.880000000000003</v>
      </c>
      <c r="F483" s="4">
        <f>IF(Table1[[#This Row],[Transaction]]="Buy",Table1[[#This Row],[Number]]*Table1[[#This Row],[Price]]*-1,Table1[[#This Row],[Number]]*Table1[[#This Row],[Price]])</f>
        <v>-14352.000000000002</v>
      </c>
      <c r="G483" s="2" t="s">
        <v>9</v>
      </c>
      <c r="H483" s="4">
        <f>H482+Table1[[#This Row],[Amount]]</f>
        <v>123347</v>
      </c>
      <c r="I483" s="6">
        <f>IF(Table1[[#This Row],[Transaction]]="Buy",Table1[[#This Row],[Number]],IF(Table1[[#This Row],[Transaction]]="Sell",Table1[[#This Row],[Number]]*-1,""))</f>
        <v>400</v>
      </c>
      <c r="J483" s="5">
        <f>YEAR(Table1[[#This Row],[Date]])</f>
        <v>2012</v>
      </c>
      <c r="K483" s="5">
        <f>MONTH(Table1[[#This Row],[Date]])</f>
        <v>12</v>
      </c>
    </row>
    <row r="484" spans="1:11" x14ac:dyDescent="0.25">
      <c r="A484" s="3">
        <v>41275</v>
      </c>
      <c r="B484" s="2" t="s">
        <v>11</v>
      </c>
      <c r="C484" s="2" t="s">
        <v>18</v>
      </c>
      <c r="D484" s="2">
        <v>300</v>
      </c>
      <c r="E484" s="4">
        <v>41.73</v>
      </c>
      <c r="F484" s="4">
        <f>IF(Table1[[#This Row],[Transaction]]="Buy",Table1[[#This Row],[Number]]*Table1[[#This Row],[Price]]*-1,Table1[[#This Row],[Number]]*Table1[[#This Row],[Price]])</f>
        <v>12518.999999999998</v>
      </c>
      <c r="G484" s="2" t="s">
        <v>9</v>
      </c>
      <c r="H484" s="4">
        <f>H483+Table1[[#This Row],[Amount]]</f>
        <v>135866</v>
      </c>
      <c r="I484" s="6">
        <f>IF(Table1[[#This Row],[Transaction]]="Buy",Table1[[#This Row],[Number]],IF(Table1[[#This Row],[Transaction]]="Sell",Table1[[#This Row],[Number]]*-1,""))</f>
        <v>-300</v>
      </c>
      <c r="J484" s="5">
        <f>YEAR(Table1[[#This Row],[Date]])</f>
        <v>2013</v>
      </c>
      <c r="K484" s="5">
        <f>MONTH(Table1[[#This Row],[Date]])</f>
        <v>1</v>
      </c>
    </row>
    <row r="485" spans="1:11" x14ac:dyDescent="0.25">
      <c r="A485" s="3">
        <v>41277</v>
      </c>
      <c r="B485" s="2" t="s">
        <v>11</v>
      </c>
      <c r="C485" s="2" t="s">
        <v>19</v>
      </c>
      <c r="D485" s="2">
        <v>100</v>
      </c>
      <c r="E485" s="4">
        <v>88.4</v>
      </c>
      <c r="F485" s="4">
        <f>IF(Table1[[#This Row],[Transaction]]="Buy",Table1[[#This Row],[Number]]*Table1[[#This Row],[Price]]*-1,Table1[[#This Row],[Number]]*Table1[[#This Row],[Price]])</f>
        <v>8840</v>
      </c>
      <c r="G485" s="2" t="s">
        <v>9</v>
      </c>
      <c r="H485" s="4">
        <f>H484+Table1[[#This Row],[Amount]]</f>
        <v>144706</v>
      </c>
      <c r="I485" s="6">
        <f>IF(Table1[[#This Row],[Transaction]]="Buy",Table1[[#This Row],[Number]],IF(Table1[[#This Row],[Transaction]]="Sell",Table1[[#This Row],[Number]]*-1,""))</f>
        <v>-100</v>
      </c>
      <c r="J485" s="5">
        <f>YEAR(Table1[[#This Row],[Date]])</f>
        <v>2013</v>
      </c>
      <c r="K485" s="5">
        <f>MONTH(Table1[[#This Row],[Date]])</f>
        <v>1</v>
      </c>
    </row>
    <row r="486" spans="1:11" x14ac:dyDescent="0.25">
      <c r="A486" s="1"/>
    </row>
    <row r="487" spans="1:11" x14ac:dyDescent="0.25">
      <c r="A487" s="1"/>
    </row>
    <row r="488" spans="1:11" x14ac:dyDescent="0.25">
      <c r="A488" s="1"/>
    </row>
    <row r="489" spans="1:11" x14ac:dyDescent="0.25">
      <c r="A489" s="1"/>
    </row>
    <row r="490" spans="1:11" x14ac:dyDescent="0.25">
      <c r="A490" s="1"/>
    </row>
    <row r="491" spans="1:11" x14ac:dyDescent="0.25">
      <c r="A491" s="1"/>
    </row>
    <row r="492" spans="1:11" x14ac:dyDescent="0.25">
      <c r="A492" s="1"/>
    </row>
    <row r="493" spans="1:11" x14ac:dyDescent="0.25">
      <c r="A493" s="1"/>
    </row>
    <row r="494" spans="1:11" x14ac:dyDescent="0.25">
      <c r="A494" s="1"/>
    </row>
    <row r="495" spans="1:11" x14ac:dyDescent="0.25">
      <c r="A495" s="1"/>
    </row>
    <row r="496" spans="1:1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tabSelected="1" workbookViewId="0">
      <selection activeCell="C7" sqref="C7"/>
    </sheetView>
  </sheetViews>
  <sheetFormatPr defaultRowHeight="15" x14ac:dyDescent="0.25"/>
  <cols>
    <col min="1" max="1" width="11.28515625" customWidth="1"/>
    <col min="2" max="2" width="17.85546875" bestFit="1" customWidth="1"/>
    <col min="3" max="3" width="14.85546875" bestFit="1" customWidth="1"/>
    <col min="4" max="4" width="20" bestFit="1" customWidth="1"/>
  </cols>
  <sheetData>
    <row r="2" spans="1:3" x14ac:dyDescent="0.25">
      <c r="A2" s="8" t="s">
        <v>26</v>
      </c>
      <c r="B2" s="5">
        <v>2011</v>
      </c>
    </row>
    <row r="3" spans="1:3" x14ac:dyDescent="0.25">
      <c r="A3" s="8" t="s">
        <v>27</v>
      </c>
      <c r="B3" t="s">
        <v>28</v>
      </c>
    </row>
    <row r="5" spans="1:3" x14ac:dyDescent="0.25">
      <c r="A5" s="8" t="s">
        <v>31</v>
      </c>
      <c r="B5" t="s">
        <v>30</v>
      </c>
      <c r="C5" t="s">
        <v>32</v>
      </c>
    </row>
    <row r="6" spans="1:3" x14ac:dyDescent="0.25">
      <c r="A6" s="9" t="s">
        <v>33</v>
      </c>
      <c r="B6" s="7">
        <v>1300</v>
      </c>
      <c r="C6" s="11">
        <v>-344896</v>
      </c>
    </row>
    <row r="7" spans="1:3" x14ac:dyDescent="0.25">
      <c r="A7" s="2" t="s">
        <v>10</v>
      </c>
      <c r="B7" s="7">
        <v>43900</v>
      </c>
      <c r="C7" s="11">
        <v>-2345309</v>
      </c>
    </row>
    <row r="8" spans="1:3" x14ac:dyDescent="0.25">
      <c r="A8" s="10" t="s">
        <v>12</v>
      </c>
      <c r="B8" s="7">
        <v>3800</v>
      </c>
      <c r="C8" s="11">
        <v>-224822</v>
      </c>
    </row>
    <row r="9" spans="1:3" x14ac:dyDescent="0.25">
      <c r="A9" s="10" t="s">
        <v>13</v>
      </c>
      <c r="B9" s="7">
        <v>1100</v>
      </c>
      <c r="C9" s="11">
        <v>-20112</v>
      </c>
    </row>
    <row r="10" spans="1:3" x14ac:dyDescent="0.25">
      <c r="A10" s="10" t="s">
        <v>17</v>
      </c>
      <c r="B10" s="7">
        <v>400</v>
      </c>
      <c r="C10" s="11">
        <v>-25788</v>
      </c>
    </row>
    <row r="11" spans="1:3" x14ac:dyDescent="0.25">
      <c r="A11" s="10" t="s">
        <v>18</v>
      </c>
      <c r="B11" s="7">
        <v>3400</v>
      </c>
      <c r="C11" s="11">
        <v>-159383</v>
      </c>
    </row>
    <row r="12" spans="1:3" x14ac:dyDescent="0.25">
      <c r="A12" s="10" t="s">
        <v>24</v>
      </c>
      <c r="B12" s="7">
        <v>1700</v>
      </c>
      <c r="C12" s="11">
        <v>-72161</v>
      </c>
    </row>
    <row r="13" spans="1:3" x14ac:dyDescent="0.25">
      <c r="A13" s="10" t="s">
        <v>14</v>
      </c>
      <c r="B13" s="7">
        <v>3000</v>
      </c>
      <c r="C13" s="11">
        <v>-185236</v>
      </c>
    </row>
    <row r="14" spans="1:3" x14ac:dyDescent="0.25">
      <c r="A14" s="10" t="s">
        <v>15</v>
      </c>
      <c r="B14" s="7">
        <v>4200</v>
      </c>
      <c r="C14" s="11">
        <v>-211199</v>
      </c>
    </row>
    <row r="15" spans="1:3" x14ac:dyDescent="0.25">
      <c r="A15" s="10" t="s">
        <v>16</v>
      </c>
      <c r="B15" s="7">
        <v>6000</v>
      </c>
      <c r="C15" s="11">
        <v>-325319</v>
      </c>
    </row>
    <row r="16" spans="1:3" x14ac:dyDescent="0.25">
      <c r="A16" s="10" t="s">
        <v>19</v>
      </c>
      <c r="B16" s="7">
        <v>3300</v>
      </c>
      <c r="C16" s="11">
        <v>-172242</v>
      </c>
    </row>
    <row r="17" spans="1:3" x14ac:dyDescent="0.25">
      <c r="A17" s="10" t="s">
        <v>23</v>
      </c>
      <c r="B17" s="7">
        <v>1600</v>
      </c>
      <c r="C17" s="11">
        <v>-73908</v>
      </c>
    </row>
    <row r="18" spans="1:3" x14ac:dyDescent="0.25">
      <c r="A18" s="10" t="s">
        <v>20</v>
      </c>
      <c r="B18" s="7">
        <v>7100</v>
      </c>
      <c r="C18" s="11">
        <v>-418956</v>
      </c>
    </row>
    <row r="19" spans="1:3" x14ac:dyDescent="0.25">
      <c r="A19" s="10" t="s">
        <v>22</v>
      </c>
      <c r="B19" s="7">
        <v>5100</v>
      </c>
      <c r="C19" s="11">
        <v>-345787</v>
      </c>
    </row>
    <row r="20" spans="1:3" x14ac:dyDescent="0.25">
      <c r="A20" s="10" t="s">
        <v>21</v>
      </c>
      <c r="B20" s="7">
        <v>3200</v>
      </c>
      <c r="C20" s="11">
        <v>-110396</v>
      </c>
    </row>
    <row r="21" spans="1:3" x14ac:dyDescent="0.25">
      <c r="A21" s="2" t="s">
        <v>11</v>
      </c>
      <c r="B21" s="7">
        <v>-42600</v>
      </c>
      <c r="C21" s="11">
        <v>2000413</v>
      </c>
    </row>
    <row r="22" spans="1:3" x14ac:dyDescent="0.25">
      <c r="A22" s="10" t="s">
        <v>12</v>
      </c>
      <c r="B22" s="7">
        <v>-2300</v>
      </c>
      <c r="C22" s="11">
        <v>145612</v>
      </c>
    </row>
    <row r="23" spans="1:3" x14ac:dyDescent="0.25">
      <c r="A23" s="10" t="s">
        <v>13</v>
      </c>
      <c r="B23" s="7">
        <v>-3600</v>
      </c>
      <c r="C23" s="11">
        <v>189539</v>
      </c>
    </row>
    <row r="24" spans="1:3" x14ac:dyDescent="0.25">
      <c r="A24" s="10" t="s">
        <v>17</v>
      </c>
      <c r="B24" s="7">
        <v>-400</v>
      </c>
      <c r="C24" s="11">
        <v>16632</v>
      </c>
    </row>
    <row r="25" spans="1:3" x14ac:dyDescent="0.25">
      <c r="A25" s="10" t="s">
        <v>18</v>
      </c>
      <c r="B25" s="7">
        <v>-1200</v>
      </c>
      <c r="C25" s="11">
        <v>88562</v>
      </c>
    </row>
    <row r="26" spans="1:3" x14ac:dyDescent="0.25">
      <c r="A26" s="10" t="s">
        <v>24</v>
      </c>
      <c r="B26" s="7">
        <v>-3500</v>
      </c>
      <c r="C26" s="11">
        <v>245012</v>
      </c>
    </row>
    <row r="27" spans="1:3" x14ac:dyDescent="0.25">
      <c r="A27" s="10" t="s">
        <v>14</v>
      </c>
      <c r="B27" s="7">
        <v>-4100</v>
      </c>
      <c r="C27" s="11">
        <v>133118</v>
      </c>
    </row>
    <row r="28" spans="1:3" x14ac:dyDescent="0.25">
      <c r="A28" s="10" t="s">
        <v>15</v>
      </c>
      <c r="B28" s="7">
        <v>-3300</v>
      </c>
      <c r="C28" s="11">
        <v>102756</v>
      </c>
    </row>
    <row r="29" spans="1:3" x14ac:dyDescent="0.25">
      <c r="A29" s="10" t="s">
        <v>16</v>
      </c>
      <c r="B29" s="7">
        <v>-4100</v>
      </c>
      <c r="C29" s="11">
        <v>178811</v>
      </c>
    </row>
    <row r="30" spans="1:3" x14ac:dyDescent="0.25">
      <c r="A30" s="10" t="s">
        <v>19</v>
      </c>
      <c r="B30" s="7">
        <v>-6500</v>
      </c>
      <c r="C30" s="11">
        <v>273913</v>
      </c>
    </row>
    <row r="31" spans="1:3" x14ac:dyDescent="0.25">
      <c r="A31" s="10" t="s">
        <v>23</v>
      </c>
      <c r="B31" s="7">
        <v>-6400</v>
      </c>
      <c r="C31" s="11">
        <v>356153</v>
      </c>
    </row>
    <row r="32" spans="1:3" x14ac:dyDescent="0.25">
      <c r="A32" s="10" t="s">
        <v>20</v>
      </c>
      <c r="B32" s="7">
        <v>-500</v>
      </c>
      <c r="C32" s="11">
        <v>45315</v>
      </c>
    </row>
    <row r="33" spans="1:3" x14ac:dyDescent="0.25">
      <c r="A33" s="10" t="s">
        <v>22</v>
      </c>
      <c r="B33" s="7">
        <v>-3500</v>
      </c>
      <c r="C33" s="11">
        <v>69511</v>
      </c>
    </row>
    <row r="34" spans="1:3" x14ac:dyDescent="0.25">
      <c r="A34" s="10" t="s">
        <v>21</v>
      </c>
      <c r="B34" s="7">
        <v>-3200</v>
      </c>
      <c r="C34" s="11">
        <v>155479</v>
      </c>
    </row>
    <row r="35" spans="1:3" x14ac:dyDescent="0.25">
      <c r="A35" s="9" t="s">
        <v>29</v>
      </c>
      <c r="B35" s="7">
        <v>1300</v>
      </c>
      <c r="C35" s="11">
        <v>-344896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2012-11-19T12:56:24Z</dcterms:created>
  <dcterms:modified xsi:type="dcterms:W3CDTF">2013-01-03T09:25:00Z</dcterms:modified>
</cp:coreProperties>
</file>