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0" i="1" l="1"/>
  <c r="I11" i="1"/>
  <c r="G13" i="1"/>
  <c r="G12" i="1"/>
  <c r="H12" i="1" s="1"/>
  <c r="I12" i="1" s="1"/>
  <c r="F12" i="1"/>
  <c r="G11" i="1"/>
  <c r="F11" i="1"/>
  <c r="G10" i="1"/>
  <c r="H10" i="1"/>
  <c r="F10" i="1"/>
  <c r="H9" i="1"/>
  <c r="G9" i="1"/>
  <c r="I8" i="1"/>
  <c r="H8" i="1"/>
  <c r="G8" i="1"/>
  <c r="I7" i="1"/>
  <c r="I6" i="1"/>
  <c r="G5" i="1"/>
  <c r="I5" i="1"/>
  <c r="H5" i="1"/>
  <c r="I4" i="1"/>
  <c r="H4" i="1"/>
  <c r="I9" i="1"/>
  <c r="G6" i="1"/>
  <c r="G7" i="1" s="1"/>
  <c r="H6" i="1" l="1"/>
  <c r="F13" i="1"/>
  <c r="H13" i="1" s="1"/>
  <c r="I13" i="1" s="1"/>
  <c r="I3" i="1"/>
  <c r="I2" i="1"/>
  <c r="H7" i="1"/>
  <c r="H11" i="1" l="1"/>
</calcChain>
</file>

<file path=xl/sharedStrings.xml><?xml version="1.0" encoding="utf-8"?>
<sst xmlns="http://schemas.openxmlformats.org/spreadsheetml/2006/main" count="25" uniqueCount="19">
  <si>
    <t>Date</t>
  </si>
  <si>
    <t>Transaction</t>
  </si>
  <si>
    <t>Stock</t>
  </si>
  <si>
    <t>Shares</t>
  </si>
  <si>
    <t>Price</t>
  </si>
  <si>
    <t>Account balance</t>
  </si>
  <si>
    <t>NAV units</t>
  </si>
  <si>
    <t>Deposit</t>
  </si>
  <si>
    <t>Buy</t>
  </si>
  <si>
    <t>Google</t>
  </si>
  <si>
    <t>Sell short</t>
  </si>
  <si>
    <t>Caterpillar</t>
  </si>
  <si>
    <t>Google Dividend</t>
  </si>
  <si>
    <t>Withdraw -$20 000</t>
  </si>
  <si>
    <t>Sell</t>
  </si>
  <si>
    <t>Deposit $20 000</t>
  </si>
  <si>
    <t>+/-</t>
  </si>
  <si>
    <t>NAV / unit</t>
  </si>
  <si>
    <t>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</si>
</sst>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2" fontId="0" fillId="0" borderId="0" xfId="0" applyNumberFormat="1" applyAlignment="1">
      <alignment horizontal="left" indent="1"/>
    </xf>
    <xf numFmtId="10" fontId="0" fillId="0" borderId="0" xfId="0" applyNumberFormat="1" applyAlignment="1">
      <alignment horizontal="left" inden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NumberForma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Normal="100" workbookViewId="0">
      <selection activeCell="J17" sqref="J17"/>
    </sheetView>
  </sheetViews>
  <sheetFormatPr defaultRowHeight="15" x14ac:dyDescent="0.25"/>
  <cols>
    <col min="1" max="1" width="5.140625" style="1" bestFit="1" customWidth="1"/>
    <col min="2" max="2" width="18.85546875" style="1" bestFit="1" customWidth="1"/>
    <col min="3" max="3" width="11.5703125" style="1" bestFit="1" customWidth="1"/>
    <col min="4" max="4" width="6.85546875" style="1" bestFit="1" customWidth="1"/>
    <col min="5" max="5" width="12" style="1" bestFit="1" customWidth="1"/>
    <col min="6" max="6" width="13.28515625" style="1" bestFit="1" customWidth="1"/>
    <col min="7" max="7" width="9.85546875" style="1" bestFit="1" customWidth="1"/>
    <col min="8" max="8" width="11.140625" style="1" bestFit="1" customWidth="1"/>
    <col min="9" max="9" width="8" style="1" customWidth="1"/>
    <col min="10" max="10" width="14.7109375" style="1" bestFit="1" customWidth="1"/>
    <col min="11" max="11" width="9.140625" style="1"/>
    <col min="12" max="12" width="21.5703125" style="1" customWidth="1"/>
    <col min="13" max="13" width="14.7109375" style="1" bestFit="1" customWidth="1"/>
    <col min="14" max="14" width="11.140625" style="1" customWidth="1"/>
    <col min="15" max="16384" width="9.140625" style="1"/>
  </cols>
  <sheetData>
    <row r="1" spans="1:14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17</v>
      </c>
      <c r="I1" s="7" t="s">
        <v>16</v>
      </c>
    </row>
    <row r="2" spans="1:14" x14ac:dyDescent="0.25">
      <c r="A2" s="9">
        <v>1</v>
      </c>
      <c r="B2" s="9" t="s">
        <v>7</v>
      </c>
      <c r="C2" s="9"/>
      <c r="D2" s="9"/>
      <c r="E2" s="10">
        <v>100000</v>
      </c>
      <c r="F2" s="10">
        <v>100000</v>
      </c>
      <c r="G2" s="11">
        <v>1000</v>
      </c>
      <c r="H2" s="10">
        <v>100</v>
      </c>
      <c r="I2" s="12">
        <f>1-$H$2/H2</f>
        <v>0</v>
      </c>
      <c r="J2" s="8"/>
    </row>
    <row r="3" spans="1:14" x14ac:dyDescent="0.25">
      <c r="A3" s="9">
        <v>2</v>
      </c>
      <c r="B3" s="9" t="s">
        <v>8</v>
      </c>
      <c r="C3" s="9" t="s">
        <v>9</v>
      </c>
      <c r="D3" s="9">
        <v>50</v>
      </c>
      <c r="E3" s="10">
        <v>1000</v>
      </c>
      <c r="F3" s="10">
        <v>99990</v>
      </c>
      <c r="G3" s="11">
        <v>1000</v>
      </c>
      <c r="H3" s="10">
        <v>99.9</v>
      </c>
      <c r="I3" s="12">
        <f>1-$H$2/H3</f>
        <v>-1.0010010010008674E-3</v>
      </c>
    </row>
    <row r="4" spans="1:14" x14ac:dyDescent="0.25">
      <c r="A4" s="9">
        <v>3</v>
      </c>
      <c r="B4" s="8" t="s">
        <v>18</v>
      </c>
      <c r="F4" s="10">
        <v>100490</v>
      </c>
      <c r="G4" s="11">
        <v>1000</v>
      </c>
      <c r="H4" s="10">
        <f>F4/G4</f>
        <v>100.49</v>
      </c>
      <c r="I4" s="12">
        <f>H4/$H$2-1</f>
        <v>4.8999999999999044E-3</v>
      </c>
      <c r="L4" s="13"/>
    </row>
    <row r="5" spans="1:14" x14ac:dyDescent="0.25">
      <c r="A5" s="9">
        <v>3</v>
      </c>
      <c r="B5" s="9" t="s">
        <v>13</v>
      </c>
      <c r="C5" s="9"/>
      <c r="D5" s="9"/>
      <c r="E5" s="10"/>
      <c r="F5" s="10">
        <v>80490</v>
      </c>
      <c r="G5" s="11">
        <f>G4-(20000/H4)</f>
        <v>800.97522141506613</v>
      </c>
      <c r="H5" s="10">
        <f>H4</f>
        <v>100.49</v>
      </c>
      <c r="I5" s="12">
        <f>H5/$H$2-1</f>
        <v>4.8999999999999044E-3</v>
      </c>
    </row>
    <row r="6" spans="1:14" x14ac:dyDescent="0.25">
      <c r="A6" s="9">
        <v>4</v>
      </c>
      <c r="B6" s="9" t="s">
        <v>12</v>
      </c>
      <c r="C6" s="9"/>
      <c r="D6" s="9">
        <v>50</v>
      </c>
      <c r="E6" s="10">
        <v>10</v>
      </c>
      <c r="F6" s="10">
        <v>80480</v>
      </c>
      <c r="G6" s="11">
        <f>G5</f>
        <v>800.97522141506613</v>
      </c>
      <c r="H6" s="10">
        <f>F6/G6</f>
        <v>100.4775152192819</v>
      </c>
      <c r="I6" s="12">
        <f>H6/$H$2-1</f>
        <v>4.7751521928189877E-3</v>
      </c>
      <c r="L6" s="3"/>
      <c r="M6" s="2"/>
      <c r="N6" s="2"/>
    </row>
    <row r="7" spans="1:14" x14ac:dyDescent="0.25">
      <c r="A7" s="9">
        <v>5</v>
      </c>
      <c r="B7" s="9" t="s">
        <v>18</v>
      </c>
      <c r="C7" s="9"/>
      <c r="D7" s="9"/>
      <c r="E7" s="10">
        <v>1050</v>
      </c>
      <c r="F7" s="10">
        <v>82990</v>
      </c>
      <c r="G7" s="11">
        <f>G6</f>
        <v>800.97522141506613</v>
      </c>
      <c r="H7" s="10">
        <f>F7/G7</f>
        <v>103.61119517952541</v>
      </c>
      <c r="I7" s="12">
        <f>H7/$H$2-1</f>
        <v>3.6111951795254171E-2</v>
      </c>
    </row>
    <row r="8" spans="1:14" x14ac:dyDescent="0.25">
      <c r="A8" s="9">
        <v>6</v>
      </c>
      <c r="B8" s="9" t="s">
        <v>18</v>
      </c>
      <c r="F8" s="10">
        <v>79490</v>
      </c>
      <c r="G8" s="3">
        <f>G7</f>
        <v>800.97522141506613</v>
      </c>
      <c r="H8" s="10">
        <f>F8/G8</f>
        <v>99.24152192818984</v>
      </c>
      <c r="I8" s="12">
        <f>H8/$H$2-1</f>
        <v>-7.5847807181016469E-3</v>
      </c>
      <c r="L8" s="13"/>
    </row>
    <row r="9" spans="1:14" x14ac:dyDescent="0.25">
      <c r="A9" s="9">
        <v>6</v>
      </c>
      <c r="B9" s="9" t="s">
        <v>15</v>
      </c>
      <c r="C9" s="9"/>
      <c r="D9" s="9"/>
      <c r="E9" s="9"/>
      <c r="F9" s="10">
        <v>99490</v>
      </c>
      <c r="G9" s="10">
        <f>G8+(20000/H8)</f>
        <v>1002.5037712741846</v>
      </c>
      <c r="H9" s="10">
        <f>F9/G9</f>
        <v>99.24152192818984</v>
      </c>
      <c r="I9" s="12">
        <f>1-$H$2/H9</f>
        <v>-7.6427492955921661E-3</v>
      </c>
    </row>
    <row r="10" spans="1:14" x14ac:dyDescent="0.25">
      <c r="A10" s="9">
        <v>7</v>
      </c>
      <c r="B10" s="9" t="s">
        <v>14</v>
      </c>
      <c r="C10" s="9" t="s">
        <v>9</v>
      </c>
      <c r="D10" s="9">
        <v>50</v>
      </c>
      <c r="E10" s="10">
        <v>1100</v>
      </c>
      <c r="F10" s="10">
        <f>50490+1100*50-10</f>
        <v>105480</v>
      </c>
      <c r="G10" s="10">
        <f>G9</f>
        <v>1002.5037712741846</v>
      </c>
      <c r="H10" s="10">
        <f>F10/G10</f>
        <v>105.21656179500918</v>
      </c>
      <c r="I10" s="12">
        <f t="shared" ref="I10:I12" si="0">H10/$H$2-1</f>
        <v>5.216561795009178E-2</v>
      </c>
    </row>
    <row r="11" spans="1:14" x14ac:dyDescent="0.25">
      <c r="A11" s="9">
        <v>8</v>
      </c>
      <c r="B11" s="9" t="s">
        <v>10</v>
      </c>
      <c r="C11" s="9" t="s">
        <v>11</v>
      </c>
      <c r="D11" s="9">
        <v>1000</v>
      </c>
      <c r="E11" s="10">
        <v>70</v>
      </c>
      <c r="F11" s="10">
        <f>F10-10</f>
        <v>105470</v>
      </c>
      <c r="G11" s="10">
        <f>G10</f>
        <v>1002.5037712741846</v>
      </c>
      <c r="H11" s="10">
        <f>F11/G11</f>
        <v>105.20658677018979</v>
      </c>
      <c r="I11" s="12">
        <f t="shared" si="0"/>
        <v>5.2065867701897917E-2</v>
      </c>
    </row>
    <row r="12" spans="1:14" x14ac:dyDescent="0.25">
      <c r="A12" s="9">
        <v>9</v>
      </c>
      <c r="B12" s="9" t="s">
        <v>18</v>
      </c>
      <c r="C12" s="9"/>
      <c r="D12" s="9"/>
      <c r="E12" s="9"/>
      <c r="F12" s="10">
        <f>F11-1000</f>
        <v>104470</v>
      </c>
      <c r="G12" s="10">
        <f>G11</f>
        <v>1002.5037712741846</v>
      </c>
      <c r="H12" s="10">
        <f>F12/G12</f>
        <v>104.20908428825</v>
      </c>
      <c r="I12" s="12">
        <f>H12/$H$2-1</f>
        <v>4.2090842882499979E-2</v>
      </c>
    </row>
    <row r="13" spans="1:14" x14ac:dyDescent="0.25">
      <c r="A13" s="9">
        <v>10</v>
      </c>
      <c r="B13" s="9" t="s">
        <v>8</v>
      </c>
      <c r="C13" s="9" t="s">
        <v>11</v>
      </c>
      <c r="D13" s="9">
        <v>1000</v>
      </c>
      <c r="E13" s="10">
        <v>60</v>
      </c>
      <c r="F13" s="10">
        <f>F11+10000-10</f>
        <v>115460</v>
      </c>
      <c r="G13" s="10">
        <f>G12</f>
        <v>1002.5037712741846</v>
      </c>
      <c r="H13" s="10">
        <f>F13/G13</f>
        <v>115.17163656476831</v>
      </c>
      <c r="I13" s="12">
        <f>H13/$H$2-1</f>
        <v>0.15171636564768298</v>
      </c>
    </row>
    <row r="15" spans="1:14" x14ac:dyDescent="0.25">
      <c r="E15" s="2"/>
      <c r="F15" s="2"/>
      <c r="H15" s="2"/>
      <c r="I15" s="4"/>
    </row>
  </sheetData>
  <pageMargins left="0.7" right="0.7" top="0.75" bottom="0.75" header="0.3" footer="0.3"/>
  <ignoredErrors>
    <ignoredError sqref="H5 G9 I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2013-12-17T13:13:22Z</dcterms:created>
  <dcterms:modified xsi:type="dcterms:W3CDTF">2013-12-20T13:24:01Z</dcterms:modified>
</cp:coreProperties>
</file>