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/>
  </bookViews>
  <sheets>
    <sheet name="Price ranges" sheetId="2" r:id="rId1"/>
    <sheet name="Linear discount" sheetId="3" r:id="rId2"/>
    <sheet name="Multiple tables" sheetId="4" r:id="rId3"/>
    <sheet name="Multiple cross ref tables" sheetId="5" r:id="rId4"/>
    <sheet name="Multiple cross ref tables (2)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6" l="1"/>
  <c r="S5" i="6"/>
  <c r="S3" i="6"/>
  <c r="S4" i="5"/>
  <c r="S5" i="5"/>
  <c r="S3" i="5"/>
  <c r="G13" i="4" l="1"/>
  <c r="G12" i="4"/>
  <c r="G11" i="4"/>
  <c r="G18" i="3"/>
  <c r="E11" i="3"/>
  <c r="E10" i="3"/>
  <c r="E9" i="3"/>
  <c r="E8" i="3"/>
  <c r="E7" i="3"/>
  <c r="E17" i="3" s="1"/>
  <c r="E14" i="2"/>
  <c r="E13" i="2"/>
  <c r="E12" i="2"/>
  <c r="E11" i="2"/>
  <c r="E10" i="2"/>
  <c r="E20" i="2" s="1"/>
  <c r="E21" i="2" l="1"/>
  <c r="E22" i="2" s="1"/>
  <c r="E23" i="2" s="1"/>
  <c r="E18" i="3"/>
  <c r="E19" i="3" s="1"/>
  <c r="E20" i="3" s="1"/>
</calcChain>
</file>

<file path=xl/sharedStrings.xml><?xml version="1.0" encoding="utf-8"?>
<sst xmlns="http://schemas.openxmlformats.org/spreadsheetml/2006/main" count="140" uniqueCount="70">
  <si>
    <t>Total price</t>
  </si>
  <si>
    <t>Discount</t>
  </si>
  <si>
    <t>Price range</t>
  </si>
  <si>
    <t>0&gt;=x&lt;100</t>
  </si>
  <si>
    <t>100&gt;=x&lt;300</t>
  </si>
  <si>
    <t>300&gt;=x&lt;500</t>
  </si>
  <si>
    <t>500&gt;=x&lt;1000</t>
  </si>
  <si>
    <t>1000&lt;=x</t>
  </si>
  <si>
    <t>Item</t>
  </si>
  <si>
    <t>Price</t>
  </si>
  <si>
    <t>Qty</t>
  </si>
  <si>
    <t>Coffee</t>
  </si>
  <si>
    <t>Echo</t>
  </si>
  <si>
    <t>Computer</t>
  </si>
  <si>
    <t>Watch</t>
  </si>
  <si>
    <t>Briefcase</t>
  </si>
  <si>
    <t>Total amount</t>
  </si>
  <si>
    <t>Discount:</t>
  </si>
  <si>
    <t>Discounted total:</t>
  </si>
  <si>
    <t>Category A</t>
  </si>
  <si>
    <t>Category B</t>
  </si>
  <si>
    <t>Category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</si>
  <si>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</si>
  <si>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</si>
  <si>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</si>
  <si>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</si>
  <si>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</si>
  <si>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</si>
  <si>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</si>
  <si>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</si>
  <si>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</si>
  <si>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</si>
  <si>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t>North</t>
  </si>
  <si>
    <t>South</t>
  </si>
  <si>
    <t>x</t>
  </si>
  <si>
    <t>y</t>
  </si>
  <si>
    <t>Region</t>
  </si>
  <si>
    <t>Value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</si>
  <si>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</si>
  <si>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</si>
  <si>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</si>
  <si>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</si>
  <si>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</si>
  <si>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</si>
  <si>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</si>
  <si>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</si>
  <si>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</si>
  <si>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</si>
  <si>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West</t>
  </si>
  <si>
    <t>East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</si>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</sst>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164" fontId="0" fillId="0" borderId="4" xfId="0" applyNumberFormat="1" applyBorder="1" applyAlignment="1">
      <alignment horizontal="left" indent="1"/>
    </xf>
    <xf numFmtId="9" fontId="0" fillId="0" borderId="5" xfId="0" applyNumberFormat="1" applyBorder="1" applyAlignment="1">
      <alignment horizontal="left" indent="1"/>
    </xf>
    <xf numFmtId="0" fontId="0" fillId="0" borderId="6" xfId="0" applyBorder="1" applyAlignment="1">
      <alignment horizontal="left" indent="1"/>
    </xf>
    <xf numFmtId="9" fontId="0" fillId="0" borderId="0" xfId="0" applyNumberFormat="1"/>
    <xf numFmtId="164" fontId="0" fillId="0" borderId="7" xfId="0" applyNumberFormat="1" applyBorder="1" applyAlignment="1">
      <alignment horizontal="left" indent="1"/>
    </xf>
    <xf numFmtId="9" fontId="0" fillId="0" borderId="0" xfId="0" applyNumberFormat="1" applyBorder="1" applyAlignment="1">
      <alignment horizontal="left" indent="1"/>
    </xf>
    <xf numFmtId="0" fontId="0" fillId="0" borderId="8" xfId="0" applyBorder="1" applyAlignment="1">
      <alignment horizontal="left" indent="1"/>
    </xf>
    <xf numFmtId="164" fontId="0" fillId="0" borderId="9" xfId="0" applyNumberFormat="1" applyBorder="1" applyAlignment="1">
      <alignment horizontal="left" indent="1"/>
    </xf>
    <xf numFmtId="9" fontId="0" fillId="0" borderId="10" xfId="0" applyNumberFormat="1" applyBorder="1" applyAlignment="1">
      <alignment horizontal="left" indent="1"/>
    </xf>
    <xf numFmtId="0" fontId="0" fillId="0" borderId="11" xfId="0" applyBorder="1" applyAlignment="1">
      <alignment horizontal="left" indent="1"/>
    </xf>
    <xf numFmtId="9" fontId="0" fillId="0" borderId="0" xfId="0" applyNumberFormat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Fill="1" applyBorder="1" applyAlignment="1">
      <alignment horizontal="left" indent="2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164" fontId="0" fillId="0" borderId="5" xfId="0" applyNumberFormat="1" applyBorder="1" applyAlignment="1">
      <alignment horizontal="left" indent="1"/>
    </xf>
    <xf numFmtId="0" fontId="0" fillId="0" borderId="5" xfId="0" applyBorder="1" applyAlignment="1">
      <alignment horizontal="left" indent="1"/>
    </xf>
    <xf numFmtId="164" fontId="0" fillId="0" borderId="6" xfId="0" applyNumberFormat="1" applyBorder="1" applyAlignment="1">
      <alignment horizontal="left" indent="1"/>
    </xf>
    <xf numFmtId="0" fontId="0" fillId="0" borderId="7" xfId="0" applyBorder="1" applyAlignment="1">
      <alignment horizontal="left" indent="1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indent="1"/>
    </xf>
    <xf numFmtId="164" fontId="0" fillId="0" borderId="8" xfId="0" applyNumberFormat="1" applyBorder="1" applyAlignment="1">
      <alignment horizontal="left" indent="1"/>
    </xf>
    <xf numFmtId="0" fontId="0" fillId="0" borderId="9" xfId="0" applyBorder="1" applyAlignment="1">
      <alignment horizontal="left" indent="1"/>
    </xf>
    <xf numFmtId="164" fontId="0" fillId="0" borderId="10" xfId="0" applyNumberFormat="1" applyBorder="1" applyAlignment="1">
      <alignment horizontal="left" indent="1"/>
    </xf>
    <xf numFmtId="0" fontId="0" fillId="0" borderId="10" xfId="0" applyBorder="1" applyAlignment="1">
      <alignment horizontal="left" indent="1"/>
    </xf>
    <xf numFmtId="164" fontId="0" fillId="0" borderId="11" xfId="0" applyNumberFormat="1" applyBorder="1" applyAlignment="1">
      <alignment horizontal="left" indent="1"/>
    </xf>
    <xf numFmtId="0" fontId="0" fillId="0" borderId="0" xfId="0" applyFont="1"/>
    <xf numFmtId="164" fontId="0" fillId="0" borderId="0" xfId="0" applyNumberFormat="1" applyAlignment="1">
      <alignment horizontal="left" indent="1"/>
    </xf>
    <xf numFmtId="0" fontId="1" fillId="0" borderId="0" xfId="0" applyFont="1"/>
    <xf numFmtId="9" fontId="0" fillId="0" borderId="6" xfId="0" applyNumberFormat="1" applyBorder="1" applyAlignment="1">
      <alignment horizontal="left" indent="1"/>
    </xf>
    <xf numFmtId="9" fontId="0" fillId="0" borderId="11" xfId="0" applyNumberFormat="1" applyBorder="1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1"/>
    </xf>
    <xf numFmtId="9" fontId="0" fillId="0" borderId="8" xfId="0" applyNumberForma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2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quotePrefix="1" applyAlignment="1">
      <alignment horizontal="left" inden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Price range discounts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'Price ranges'!$J$3:$J$12</c:f>
              <c:numCache>
                <c:formatCode>General</c:formatCode>
                <c:ptCount val="10"/>
                <c:pt idx="0">
                  <c:v>0</c:v>
                </c:pt>
                <c:pt idx="1">
                  <c:v>99.99</c:v>
                </c:pt>
                <c:pt idx="2">
                  <c:v>100</c:v>
                </c:pt>
                <c:pt idx="3">
                  <c:v>299.99</c:v>
                </c:pt>
                <c:pt idx="4">
                  <c:v>300</c:v>
                </c:pt>
                <c:pt idx="5">
                  <c:v>499.99</c:v>
                </c:pt>
                <c:pt idx="6">
                  <c:v>500</c:v>
                </c:pt>
                <c:pt idx="7">
                  <c:v>999.99</c:v>
                </c:pt>
                <c:pt idx="8">
                  <c:v>1000</c:v>
                </c:pt>
                <c:pt idx="9">
                  <c:v>1200</c:v>
                </c:pt>
              </c:numCache>
            </c:numRef>
          </c:xVal>
          <c:yVal>
            <c:numRef>
              <c:f>'Price ranges'!$I$3:$I$12</c:f>
              <c:numCache>
                <c:formatCode>0%</c:formatCode>
                <c:ptCount val="10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0.08</c:v>
                </c:pt>
                <c:pt idx="6">
                  <c:v>0.1</c:v>
                </c:pt>
                <c:pt idx="7">
                  <c:v>0.1</c:v>
                </c:pt>
                <c:pt idx="8">
                  <c:v>0.15</c:v>
                </c:pt>
                <c:pt idx="9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7-460D-83B0-7881958C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70728"/>
        <c:axId val="703069088"/>
      </c:scatterChart>
      <c:valAx>
        <c:axId val="703070728"/>
        <c:scaling>
          <c:orientation val="minMax"/>
          <c:max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069088"/>
        <c:crosses val="autoZero"/>
        <c:crossBetween val="midCat"/>
        <c:majorUnit val="100"/>
      </c:valAx>
      <c:valAx>
        <c:axId val="703069088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07072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Linear discount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 discount'!$B$3:$B$4</c:f>
              <c:numCache>
                <c:formatCode>[$$-409]#\ ##0.00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'Linear discount'!$C$3:$C$4</c:f>
              <c:numCache>
                <c:formatCode>0%</c:formatCode>
                <c:ptCount val="2"/>
                <c:pt idx="0">
                  <c:v>0.02</c:v>
                </c:pt>
                <c:pt idx="1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E-42B9-9876-05471926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70728"/>
        <c:axId val="703069088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l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'Linear discount'!$E$17</c:f>
              <c:numCache>
                <c:formatCode>[$$-409]#\ ##0.00</c:formatCode>
                <c:ptCount val="1"/>
                <c:pt idx="0">
                  <c:v>1332.6</c:v>
                </c:pt>
              </c:numCache>
            </c:numRef>
          </c:xVal>
          <c:yVal>
            <c:numRef>
              <c:f>'Linear discount'!$E$18</c:f>
              <c:numCache>
                <c:formatCode>0.0%</c:formatCode>
                <c:ptCount val="1"/>
                <c:pt idx="0">
                  <c:v>0.10661900000000001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E-42B9-9876-05471926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65968"/>
        <c:axId val="699965312"/>
      </c:scatterChart>
      <c:valAx>
        <c:axId val="703070728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\ 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069088"/>
        <c:crosses val="autoZero"/>
        <c:crossBetween val="midCat"/>
        <c:majorUnit val="500"/>
      </c:valAx>
      <c:valAx>
        <c:axId val="703069088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070728"/>
        <c:crosses val="autoZero"/>
        <c:crossBetween val="midCat"/>
        <c:majorUnit val="1.0000000000000002E-2"/>
      </c:valAx>
      <c:valAx>
        <c:axId val="699965312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699965968"/>
        <c:crosses val="max"/>
        <c:crossBetween val="midCat"/>
      </c:valAx>
      <c:valAx>
        <c:axId val="699965968"/>
        <c:scaling>
          <c:orientation val="minMax"/>
        </c:scaling>
        <c:delete val="1"/>
        <c:axPos val="b"/>
        <c:numFmt formatCode="[$$-409]#\ ##0.00" sourceLinked="1"/>
        <c:majorTickMark val="out"/>
        <c:minorTickMark val="none"/>
        <c:tickLblPos val="nextTo"/>
        <c:crossAx val="69996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</xdr:colOff>
      <xdr:row>2</xdr:row>
      <xdr:rowOff>9524</xdr:rowOff>
    </xdr:from>
    <xdr:to>
      <xdr:col>18</xdr:col>
      <xdr:colOff>319087</xdr:colOff>
      <xdr:row>18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CA526-6FFA-43FF-81AB-A582DF95C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538162</xdr:colOff>
      <xdr:row>2</xdr:row>
      <xdr:rowOff>95249</xdr:rowOff>
    </xdr:from>
    <xdr:to>
      <xdr:col>15</xdr:col>
      <xdr:colOff>233362</xdr:colOff>
      <xdr:row>18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BE6050-8B55-44AE-9371-22CCDC2F9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/>
  </sheetViews>
  <sheetFormatPr defaultRowHeight="15" x14ac:dyDescent="0.25"/>
  <cols>
    <col min="1" max="1" width="2.7109375" customWidth="1"/>
    <col min="2" max="2" width="11.5703125" customWidth="1"/>
    <col min="3" max="3" width="10" customWidth="1"/>
    <col min="4" max="4" width="16.28515625" customWidth="1"/>
    <col min="5" max="5" width="11.5703125" customWidth="1"/>
  </cols>
  <sheetData>
    <row r="2" spans="2:10" x14ac:dyDescent="0.25">
      <c r="B2" s="1" t="s">
        <v>0</v>
      </c>
      <c r="C2" s="2" t="s">
        <v>1</v>
      </c>
      <c r="D2" s="3" t="s">
        <v>2</v>
      </c>
    </row>
    <row r="3" spans="2:10" x14ac:dyDescent="0.25">
      <c r="B3" s="4">
        <v>0</v>
      </c>
      <c r="C3" s="5">
        <v>0.05</v>
      </c>
      <c r="D3" s="6" t="s">
        <v>3</v>
      </c>
      <c r="I3" s="7">
        <v>0.05</v>
      </c>
      <c r="J3">
        <v>0</v>
      </c>
    </row>
    <row r="4" spans="2:10" x14ac:dyDescent="0.25">
      <c r="B4" s="8">
        <v>100</v>
      </c>
      <c r="C4" s="9">
        <v>7.0000000000000007E-2</v>
      </c>
      <c r="D4" s="10" t="s">
        <v>4</v>
      </c>
      <c r="I4" s="7">
        <v>0.05</v>
      </c>
      <c r="J4">
        <v>99.99</v>
      </c>
    </row>
    <row r="5" spans="2:10" x14ac:dyDescent="0.25">
      <c r="B5" s="8">
        <v>300</v>
      </c>
      <c r="C5" s="9">
        <v>0.08</v>
      </c>
      <c r="D5" s="10" t="s">
        <v>5</v>
      </c>
      <c r="I5" s="7">
        <v>7.0000000000000007E-2</v>
      </c>
      <c r="J5">
        <v>100</v>
      </c>
    </row>
    <row r="6" spans="2:10" x14ac:dyDescent="0.25">
      <c r="B6" s="8">
        <v>500</v>
      </c>
      <c r="C6" s="9">
        <v>0.1</v>
      </c>
      <c r="D6" s="10" t="s">
        <v>6</v>
      </c>
      <c r="I6" s="7">
        <v>7.0000000000000007E-2</v>
      </c>
      <c r="J6">
        <v>299.99</v>
      </c>
    </row>
    <row r="7" spans="2:10" x14ac:dyDescent="0.25">
      <c r="B7" s="11">
        <v>1000</v>
      </c>
      <c r="C7" s="12">
        <v>0.15</v>
      </c>
      <c r="D7" s="13" t="s">
        <v>7</v>
      </c>
      <c r="I7" s="7">
        <v>0.08</v>
      </c>
      <c r="J7">
        <v>300</v>
      </c>
    </row>
    <row r="8" spans="2:10" x14ac:dyDescent="0.25">
      <c r="C8" s="14"/>
      <c r="I8" s="7">
        <v>0.08</v>
      </c>
      <c r="J8">
        <v>499.99</v>
      </c>
    </row>
    <row r="9" spans="2:10" x14ac:dyDescent="0.25">
      <c r="B9" s="15" t="s">
        <v>8</v>
      </c>
      <c r="C9" s="16" t="s">
        <v>9</v>
      </c>
      <c r="D9" s="17" t="s">
        <v>10</v>
      </c>
      <c r="E9" s="18" t="s">
        <v>0</v>
      </c>
      <c r="I9" s="7">
        <v>0.1</v>
      </c>
      <c r="J9">
        <v>500</v>
      </c>
    </row>
    <row r="10" spans="2:10" x14ac:dyDescent="0.25">
      <c r="B10" s="19" t="s">
        <v>11</v>
      </c>
      <c r="C10" s="20">
        <v>4</v>
      </c>
      <c r="D10" s="21">
        <v>2</v>
      </c>
      <c r="E10" s="22">
        <f>C10*D10</f>
        <v>8</v>
      </c>
      <c r="I10" s="7">
        <v>0.1</v>
      </c>
      <c r="J10">
        <v>999.99</v>
      </c>
    </row>
    <row r="11" spans="2:10" x14ac:dyDescent="0.25">
      <c r="B11" s="23" t="s">
        <v>12</v>
      </c>
      <c r="C11" s="24">
        <v>39</v>
      </c>
      <c r="D11" s="25">
        <v>3</v>
      </c>
      <c r="E11" s="26">
        <f>C11*D11</f>
        <v>117</v>
      </c>
      <c r="I11" s="7">
        <v>0.15</v>
      </c>
      <c r="J11">
        <v>1000</v>
      </c>
    </row>
    <row r="12" spans="2:10" x14ac:dyDescent="0.25">
      <c r="B12" s="23" t="s">
        <v>13</v>
      </c>
      <c r="C12" s="24">
        <v>239</v>
      </c>
      <c r="D12" s="25">
        <v>1</v>
      </c>
      <c r="E12" s="26">
        <f>C12*D12</f>
        <v>239</v>
      </c>
      <c r="I12" s="7">
        <v>0.15</v>
      </c>
      <c r="J12">
        <v>1200</v>
      </c>
    </row>
    <row r="13" spans="2:10" x14ac:dyDescent="0.25">
      <c r="B13" s="23" t="s">
        <v>14</v>
      </c>
      <c r="C13" s="24">
        <v>489.2</v>
      </c>
      <c r="D13" s="25">
        <v>1</v>
      </c>
      <c r="E13" s="26">
        <f>C13*D13</f>
        <v>489.2</v>
      </c>
    </row>
    <row r="14" spans="2:10" x14ac:dyDescent="0.25">
      <c r="B14" s="23" t="s">
        <v>15</v>
      </c>
      <c r="C14" s="24">
        <v>239.7</v>
      </c>
      <c r="D14" s="25">
        <v>2</v>
      </c>
      <c r="E14" s="26">
        <f>C14*D14</f>
        <v>479.4</v>
      </c>
    </row>
    <row r="15" spans="2:10" x14ac:dyDescent="0.25">
      <c r="B15" s="23"/>
      <c r="C15" s="24"/>
      <c r="D15" s="25"/>
      <c r="E15" s="26"/>
    </row>
    <row r="16" spans="2:10" x14ac:dyDescent="0.25">
      <c r="B16" s="23"/>
      <c r="C16" s="24"/>
      <c r="D16" s="25"/>
      <c r="E16" s="26"/>
    </row>
    <row r="17" spans="2:5" x14ac:dyDescent="0.25">
      <c r="B17" s="23"/>
      <c r="C17" s="24"/>
      <c r="D17" s="25"/>
      <c r="E17" s="26"/>
    </row>
    <row r="18" spans="2:5" x14ac:dyDescent="0.25">
      <c r="B18" s="23"/>
      <c r="C18" s="24"/>
      <c r="D18" s="25"/>
      <c r="E18" s="26"/>
    </row>
    <row r="19" spans="2:5" x14ac:dyDescent="0.25">
      <c r="B19" s="27"/>
      <c r="C19" s="28"/>
      <c r="D19" s="29"/>
      <c r="E19" s="30"/>
    </row>
    <row r="20" spans="2:5" x14ac:dyDescent="0.25">
      <c r="D20" s="31" t="s">
        <v>16</v>
      </c>
      <c r="E20" s="32">
        <f>SUM(E10:E19)</f>
        <v>1332.6</v>
      </c>
    </row>
    <row r="21" spans="2:5" x14ac:dyDescent="0.25">
      <c r="D21" s="31" t="s">
        <v>17</v>
      </c>
      <c r="E21" s="14">
        <f>VLOOKUP(E20,B3:C7,2,TRUE)</f>
        <v>0.15</v>
      </c>
    </row>
    <row r="22" spans="2:5" x14ac:dyDescent="0.25">
      <c r="D22" t="s">
        <v>17</v>
      </c>
      <c r="E22" s="32">
        <f>E20*E21</f>
        <v>199.89</v>
      </c>
    </row>
    <row r="23" spans="2:5" x14ac:dyDescent="0.25">
      <c r="D23" s="33" t="s">
        <v>18</v>
      </c>
      <c r="E23" s="32">
        <f>E20-E22</f>
        <v>1132.71</v>
      </c>
    </row>
  </sheetData>
  <conditionalFormatting sqref="C3:C7">
    <cfRule type="expression" dxfId="0" priority="1">
      <formula>ROW(C3)-2=MATCH($E$20,$B$3:$B$7,1)</formula>
    </cfRule>
  </conditionalFormatting>
  <printOptions headings="1" gridLine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/>
  </sheetViews>
  <sheetFormatPr defaultRowHeight="15" x14ac:dyDescent="0.25"/>
  <cols>
    <col min="1" max="1" width="2.7109375" customWidth="1"/>
    <col min="2" max="2" width="11.5703125" customWidth="1"/>
    <col min="3" max="3" width="10" customWidth="1"/>
    <col min="4" max="4" width="16.28515625" customWidth="1"/>
    <col min="5" max="5" width="11.5703125" customWidth="1"/>
  </cols>
  <sheetData>
    <row r="2" spans="2:9" x14ac:dyDescent="0.25">
      <c r="B2" s="1" t="s">
        <v>0</v>
      </c>
      <c r="C2" s="3" t="s">
        <v>1</v>
      </c>
    </row>
    <row r="3" spans="2:9" x14ac:dyDescent="0.25">
      <c r="B3" s="4">
        <v>0</v>
      </c>
      <c r="C3" s="34">
        <v>0.02</v>
      </c>
      <c r="I3" s="7"/>
    </row>
    <row r="4" spans="2:9" x14ac:dyDescent="0.25">
      <c r="B4" s="11">
        <v>2000</v>
      </c>
      <c r="C4" s="35">
        <v>0.15</v>
      </c>
      <c r="I4" s="7"/>
    </row>
    <row r="5" spans="2:9" x14ac:dyDescent="0.25">
      <c r="B5" s="24"/>
      <c r="C5" s="9"/>
      <c r="I5" s="7"/>
    </row>
    <row r="6" spans="2:9" x14ac:dyDescent="0.25">
      <c r="B6" s="15" t="s">
        <v>8</v>
      </c>
      <c r="C6" s="16" t="s">
        <v>9</v>
      </c>
      <c r="D6" s="17" t="s">
        <v>10</v>
      </c>
      <c r="E6" s="18" t="s">
        <v>0</v>
      </c>
      <c r="I6" s="7"/>
    </row>
    <row r="7" spans="2:9" x14ac:dyDescent="0.25">
      <c r="B7" s="19" t="s">
        <v>11</v>
      </c>
      <c r="C7" s="20">
        <v>4</v>
      </c>
      <c r="D7" s="21">
        <v>2</v>
      </c>
      <c r="E7" s="22">
        <f>C7*D7</f>
        <v>8</v>
      </c>
      <c r="I7" s="7"/>
    </row>
    <row r="8" spans="2:9" x14ac:dyDescent="0.25">
      <c r="B8" s="23" t="s">
        <v>12</v>
      </c>
      <c r="C8" s="24">
        <v>39</v>
      </c>
      <c r="D8" s="25">
        <v>3</v>
      </c>
      <c r="E8" s="26">
        <f>C8*D8</f>
        <v>117</v>
      </c>
      <c r="I8" s="7"/>
    </row>
    <row r="9" spans="2:9" x14ac:dyDescent="0.25">
      <c r="B9" s="23" t="s">
        <v>13</v>
      </c>
      <c r="C9" s="24">
        <v>239</v>
      </c>
      <c r="D9" s="25">
        <v>1</v>
      </c>
      <c r="E9" s="26">
        <f>C9*D9</f>
        <v>239</v>
      </c>
      <c r="I9" s="7"/>
    </row>
    <row r="10" spans="2:9" x14ac:dyDescent="0.25">
      <c r="B10" s="23" t="s">
        <v>14</v>
      </c>
      <c r="C10" s="24">
        <v>489.2</v>
      </c>
      <c r="D10" s="25">
        <v>1</v>
      </c>
      <c r="E10" s="26">
        <f>C10*D10</f>
        <v>489.2</v>
      </c>
      <c r="I10" s="7"/>
    </row>
    <row r="11" spans="2:9" x14ac:dyDescent="0.25">
      <c r="B11" s="23" t="s">
        <v>15</v>
      </c>
      <c r="C11" s="24">
        <v>239.7</v>
      </c>
      <c r="D11" s="25">
        <v>2</v>
      </c>
      <c r="E11" s="26">
        <f>C11*D11</f>
        <v>479.4</v>
      </c>
      <c r="I11" s="7"/>
    </row>
    <row r="12" spans="2:9" x14ac:dyDescent="0.25">
      <c r="B12" s="23"/>
      <c r="C12" s="24"/>
      <c r="D12" s="25"/>
      <c r="E12" s="26"/>
      <c r="I12" s="7"/>
    </row>
    <row r="13" spans="2:9" x14ac:dyDescent="0.25">
      <c r="B13" s="23"/>
      <c r="C13" s="24"/>
      <c r="D13" s="25"/>
      <c r="E13" s="26"/>
    </row>
    <row r="14" spans="2:9" x14ac:dyDescent="0.25">
      <c r="B14" s="23"/>
      <c r="C14" s="24"/>
      <c r="D14" s="25"/>
      <c r="E14" s="26"/>
    </row>
    <row r="15" spans="2:9" x14ac:dyDescent="0.25">
      <c r="B15" s="23"/>
      <c r="C15" s="24"/>
      <c r="D15" s="25"/>
      <c r="E15" s="26"/>
    </row>
    <row r="16" spans="2:9" x14ac:dyDescent="0.25">
      <c r="B16" s="27"/>
      <c r="C16" s="28"/>
      <c r="D16" s="29"/>
      <c r="E16" s="30"/>
    </row>
    <row r="17" spans="4:7" x14ac:dyDescent="0.25">
      <c r="D17" s="31" t="s">
        <v>16</v>
      </c>
      <c r="E17" s="32">
        <f>SUM(E7:E16)</f>
        <v>1332.6</v>
      </c>
    </row>
    <row r="18" spans="4:7" x14ac:dyDescent="0.25">
      <c r="D18" s="31" t="s">
        <v>17</v>
      </c>
      <c r="E18" s="36">
        <f>(C4-C3)/(B4-B3)*E17+C3-((C4-C3)/(B4-B3))*B3</f>
        <v>0.10661900000000001</v>
      </c>
      <c r="G18" s="37">
        <f>(C4-C3)/(B4-B3)</f>
        <v>6.5000000000000008E-5</v>
      </c>
    </row>
    <row r="19" spans="4:7" x14ac:dyDescent="0.25">
      <c r="D19" t="s">
        <v>17</v>
      </c>
      <c r="E19" s="32">
        <f>E17*E18</f>
        <v>142.0804794</v>
      </c>
    </row>
    <row r="20" spans="4:7" x14ac:dyDescent="0.25">
      <c r="D20" s="33" t="s">
        <v>18</v>
      </c>
      <c r="E20" s="32">
        <f>E17-E19</f>
        <v>1190.5195205999999</v>
      </c>
    </row>
  </sheetData>
  <printOptions headings="1" gridLine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/>
  </sheetViews>
  <sheetFormatPr defaultRowHeight="15" x14ac:dyDescent="0.25"/>
  <cols>
    <col min="1" max="1" width="2.85546875" customWidth="1"/>
    <col min="2" max="2" width="11.85546875" customWidth="1"/>
    <col min="3" max="3" width="10" customWidth="1"/>
    <col min="4" max="4" width="2.85546875" customWidth="1"/>
    <col min="5" max="5" width="11.7109375" customWidth="1"/>
    <col min="6" max="7" width="10" customWidth="1"/>
  </cols>
  <sheetData>
    <row r="2" spans="2:7" x14ac:dyDescent="0.25">
      <c r="B2" s="38" t="s">
        <v>19</v>
      </c>
      <c r="E2" s="38" t="s">
        <v>20</v>
      </c>
    </row>
    <row r="3" spans="2:7" x14ac:dyDescent="0.25">
      <c r="B3" s="1" t="s">
        <v>9</v>
      </c>
      <c r="C3" s="3" t="s">
        <v>1</v>
      </c>
      <c r="E3" s="1" t="s">
        <v>9</v>
      </c>
      <c r="F3" s="3" t="s">
        <v>1</v>
      </c>
    </row>
    <row r="4" spans="2:7" x14ac:dyDescent="0.25">
      <c r="B4" s="23">
        <v>0</v>
      </c>
      <c r="C4" s="39">
        <v>0.02</v>
      </c>
      <c r="E4" s="23">
        <v>300</v>
      </c>
      <c r="F4" s="39">
        <v>0.01</v>
      </c>
    </row>
    <row r="5" spans="2:7" x14ac:dyDescent="0.25">
      <c r="B5" s="23">
        <v>100</v>
      </c>
      <c r="C5" s="39">
        <v>0.06</v>
      </c>
      <c r="E5" s="23">
        <v>400</v>
      </c>
      <c r="F5" s="39">
        <v>0.04</v>
      </c>
    </row>
    <row r="6" spans="2:7" x14ac:dyDescent="0.25">
      <c r="B6" s="23">
        <v>200</v>
      </c>
      <c r="C6" s="39">
        <v>0.08</v>
      </c>
      <c r="E6" s="23">
        <v>1000</v>
      </c>
      <c r="F6" s="39">
        <v>7.0000000000000007E-2</v>
      </c>
    </row>
    <row r="7" spans="2:7" x14ac:dyDescent="0.25">
      <c r="B7" s="27">
        <v>400</v>
      </c>
      <c r="C7" s="35">
        <v>0.1</v>
      </c>
      <c r="E7" s="27">
        <v>2000</v>
      </c>
      <c r="F7" s="35">
        <v>0.14000000000000001</v>
      </c>
    </row>
    <row r="10" spans="2:7" x14ac:dyDescent="0.25">
      <c r="E10" s="40" t="s">
        <v>9</v>
      </c>
      <c r="F10" s="40" t="s">
        <v>21</v>
      </c>
      <c r="G10" s="40" t="s">
        <v>1</v>
      </c>
    </row>
    <row r="11" spans="2:7" x14ac:dyDescent="0.25">
      <c r="E11" s="38">
        <v>1200</v>
      </c>
      <c r="F11" s="38" t="s">
        <v>22</v>
      </c>
      <c r="G11" s="9">
        <f>VLOOKUP(E11,INDEX(($B$4:$C$7,$E$4:$F$7),,,MATCH(F11,{"A","B"},0)),2,TRUE)</f>
        <v>7.0000000000000007E-2</v>
      </c>
    </row>
    <row r="12" spans="2:7" x14ac:dyDescent="0.25">
      <c r="E12" s="38">
        <v>500</v>
      </c>
      <c r="F12" s="38" t="s">
        <v>22</v>
      </c>
      <c r="G12" s="9">
        <f>VLOOKUP(E12,INDEX(($B$4:$C$7,$E$4:$F$7),,,MATCH(F12,{"A","B"},0)),2,TRUE)</f>
        <v>0.04</v>
      </c>
    </row>
    <row r="13" spans="2:7" x14ac:dyDescent="0.25">
      <c r="E13" s="38">
        <v>150</v>
      </c>
      <c r="F13" s="38" t="s">
        <v>23</v>
      </c>
      <c r="G13" s="9">
        <f>VLOOKUP(E13,INDEX(($B$4:$C$7,$E$4:$F$7),,,MATCH(F13,{"A","B"},0)),2,TRUE)</f>
        <v>0.06</v>
      </c>
    </row>
  </sheetData>
  <printOptions headings="1" gridLine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workbookViewId="0">
      <selection activeCell="S3" sqref="S3"/>
    </sheetView>
  </sheetViews>
  <sheetFormatPr defaultRowHeight="15" x14ac:dyDescent="0.25"/>
  <cols>
    <col min="1" max="1" width="2.85546875" customWidth="1"/>
    <col min="2" max="2" width="3.5703125" bestFit="1" customWidth="1"/>
    <col min="3" max="7" width="4.28515625" bestFit="1" customWidth="1"/>
    <col min="8" max="8" width="2.85546875" customWidth="1"/>
    <col min="9" max="9" width="3.5703125" bestFit="1" customWidth="1"/>
    <col min="10" max="14" width="4.28515625" bestFit="1" customWidth="1"/>
    <col min="15" max="15" width="2.85546875" customWidth="1"/>
    <col min="16" max="17" width="3.5703125" bestFit="1" customWidth="1"/>
    <col min="18" max="18" width="8.42578125" bestFit="1" customWidth="1"/>
    <col min="19" max="19" width="7.42578125" bestFit="1" customWidth="1"/>
  </cols>
  <sheetData>
    <row r="2" spans="2:19" x14ac:dyDescent="0.25">
      <c r="B2" s="44" t="s">
        <v>32</v>
      </c>
      <c r="I2" s="44" t="s">
        <v>33</v>
      </c>
      <c r="P2" s="40" t="s">
        <v>34</v>
      </c>
      <c r="Q2" s="40" t="s">
        <v>35</v>
      </c>
      <c r="R2" s="40" t="s">
        <v>36</v>
      </c>
      <c r="S2" s="40" t="s">
        <v>37</v>
      </c>
    </row>
    <row r="3" spans="2:19" x14ac:dyDescent="0.25">
      <c r="B3" s="41"/>
      <c r="C3" s="47" t="s">
        <v>27</v>
      </c>
      <c r="D3" s="47" t="s">
        <v>28</v>
      </c>
      <c r="E3" s="47" t="s">
        <v>29</v>
      </c>
      <c r="F3" s="47" t="s">
        <v>30</v>
      </c>
      <c r="G3" s="48" t="s">
        <v>31</v>
      </c>
      <c r="I3" s="41"/>
      <c r="J3" s="47" t="s">
        <v>43</v>
      </c>
      <c r="K3" s="47" t="s">
        <v>44</v>
      </c>
      <c r="L3" s="47" t="s">
        <v>45</v>
      </c>
      <c r="M3" s="47" t="s">
        <v>46</v>
      </c>
      <c r="N3" s="48" t="s">
        <v>47</v>
      </c>
      <c r="P3" s="43" t="s">
        <v>28</v>
      </c>
      <c r="Q3" s="38" t="s">
        <v>25</v>
      </c>
      <c r="R3" s="43" t="s">
        <v>32</v>
      </c>
      <c r="S3" s="49">
        <f>INDEX(INDEX(($C$4:$G$8,$J$4:$N$8),,,MATCH(R3,{"North","South"},0)),MATCH(Q3,INDEX(($B$4:$B$8,$I$4:$I$8),,,MATCH(R3,{"North","South"},0)),0),MATCH(P3,INDEX(($C$3:$G$3,$J$3:$N$3),,,MATCH(R3,{"North","South"},0)),0))</f>
        <v>63</v>
      </c>
    </row>
    <row r="4" spans="2:19" x14ac:dyDescent="0.25">
      <c r="B4" s="45" t="s">
        <v>23</v>
      </c>
      <c r="C4" s="41">
        <v>98</v>
      </c>
      <c r="D4" s="41">
        <v>55</v>
      </c>
      <c r="E4" s="41">
        <v>77</v>
      </c>
      <c r="F4" s="41">
        <v>27</v>
      </c>
      <c r="G4" s="41">
        <v>87</v>
      </c>
      <c r="I4" s="45" t="s">
        <v>38</v>
      </c>
      <c r="J4" s="13">
        <v>85</v>
      </c>
      <c r="K4" s="42">
        <v>95</v>
      </c>
      <c r="L4" s="42">
        <v>97</v>
      </c>
      <c r="M4" s="42">
        <v>27</v>
      </c>
      <c r="N4" s="42">
        <v>86</v>
      </c>
      <c r="P4" s="38" t="s">
        <v>31</v>
      </c>
      <c r="Q4" s="38" t="s">
        <v>24</v>
      </c>
      <c r="R4" s="38" t="s">
        <v>32</v>
      </c>
      <c r="S4" s="49">
        <f>INDEX(INDEX(($C$4:$G$8,$J$4:$N$8),,,MATCH(R4,{"North","South"},0)),MATCH(Q4,INDEX(($B$4:$B$8,$I$4:$I$8),,,MATCH(R4,{"North","South"},0)),0),MATCH(P4,INDEX(($C$3:$G$3,$J$3:$N$3),,,MATCH(R4,{"North","South"},0)),0))</f>
        <v>91</v>
      </c>
    </row>
    <row r="5" spans="2:19" x14ac:dyDescent="0.25">
      <c r="B5" s="45" t="s">
        <v>22</v>
      </c>
      <c r="C5" s="41">
        <v>60</v>
      </c>
      <c r="D5" s="41">
        <v>37</v>
      </c>
      <c r="E5" s="41">
        <v>95</v>
      </c>
      <c r="F5" s="41">
        <v>32</v>
      </c>
      <c r="G5" s="41">
        <v>38</v>
      </c>
      <c r="I5" s="45" t="s">
        <v>39</v>
      </c>
      <c r="J5" s="18">
        <v>31</v>
      </c>
      <c r="K5" s="41">
        <v>58</v>
      </c>
      <c r="L5" s="41">
        <v>40</v>
      </c>
      <c r="M5" s="41">
        <v>74</v>
      </c>
      <c r="N5" s="41">
        <v>74</v>
      </c>
      <c r="P5" s="38" t="s">
        <v>47</v>
      </c>
      <c r="Q5" s="38" t="s">
        <v>39</v>
      </c>
      <c r="R5" s="38" t="s">
        <v>33</v>
      </c>
      <c r="S5" s="49">
        <f>INDEX(INDEX(($C$4:$G$8,$J$4:$N$8),,,MATCH(R5,{"North","South"},0)),MATCH(Q5,INDEX(($B$4:$B$8,$I$4:$I$8),,,MATCH(R5,{"North","South"},0)),0),MATCH(P5,INDEX(($C$3:$G$3,$J$3:$N$3),,,MATCH(R5,{"North","South"},0)),0))</f>
        <v>74</v>
      </c>
    </row>
    <row r="6" spans="2:19" x14ac:dyDescent="0.25">
      <c r="B6" s="45" t="s">
        <v>24</v>
      </c>
      <c r="C6" s="41">
        <v>35</v>
      </c>
      <c r="D6" s="41">
        <v>73</v>
      </c>
      <c r="E6" s="41">
        <v>89</v>
      </c>
      <c r="F6" s="41">
        <v>5</v>
      </c>
      <c r="G6" s="41">
        <v>91</v>
      </c>
      <c r="I6" s="45" t="s">
        <v>40</v>
      </c>
      <c r="J6" s="18">
        <v>39</v>
      </c>
      <c r="K6" s="41">
        <v>89</v>
      </c>
      <c r="L6" s="41">
        <v>90</v>
      </c>
      <c r="M6" s="41">
        <v>31</v>
      </c>
      <c r="N6" s="41">
        <v>23</v>
      </c>
    </row>
    <row r="7" spans="2:19" x14ac:dyDescent="0.25">
      <c r="B7" s="45" t="s">
        <v>25</v>
      </c>
      <c r="C7" s="41">
        <v>19</v>
      </c>
      <c r="D7" s="41">
        <v>63</v>
      </c>
      <c r="E7" s="41">
        <v>66</v>
      </c>
      <c r="F7" s="41">
        <v>89</v>
      </c>
      <c r="G7" s="41">
        <v>41</v>
      </c>
      <c r="I7" s="45" t="s">
        <v>41</v>
      </c>
      <c r="J7" s="18">
        <v>61</v>
      </c>
      <c r="K7" s="41">
        <v>78</v>
      </c>
      <c r="L7" s="41">
        <v>53</v>
      </c>
      <c r="M7" s="41">
        <v>8</v>
      </c>
      <c r="N7" s="41">
        <v>9</v>
      </c>
    </row>
    <row r="8" spans="2:19" x14ac:dyDescent="0.25">
      <c r="B8" s="46" t="s">
        <v>26</v>
      </c>
      <c r="C8" s="41">
        <v>33</v>
      </c>
      <c r="D8" s="41">
        <v>29</v>
      </c>
      <c r="E8" s="41">
        <v>81</v>
      </c>
      <c r="F8" s="41">
        <v>45</v>
      </c>
      <c r="G8" s="41">
        <v>17</v>
      </c>
      <c r="I8" s="46" t="s">
        <v>42</v>
      </c>
      <c r="J8" s="18">
        <v>45</v>
      </c>
      <c r="K8" s="41">
        <v>66</v>
      </c>
      <c r="L8" s="41">
        <v>18</v>
      </c>
      <c r="M8" s="41">
        <v>64</v>
      </c>
      <c r="N8" s="41">
        <v>18</v>
      </c>
    </row>
  </sheetData>
  <printOptions headings="1" gridLines="1"/>
  <pageMargins left="0.7" right="0.7" top="0.75" bottom="0.75" header="0.3" footer="0.3"/>
  <pageSetup paperSize="9" orientation="portrait" cellComments="atEn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6"/>
  <sheetViews>
    <sheetView workbookViewId="0">
      <selection activeCell="S3" sqref="S3"/>
    </sheetView>
  </sheetViews>
  <sheetFormatPr defaultRowHeight="15" x14ac:dyDescent="0.25"/>
  <cols>
    <col min="1" max="1" width="2.85546875" customWidth="1"/>
    <col min="2" max="2" width="3.5703125" customWidth="1"/>
    <col min="3" max="7" width="4.28515625" customWidth="1"/>
    <col min="8" max="8" width="2.85546875" customWidth="1"/>
    <col min="9" max="9" width="3.5703125" customWidth="1"/>
    <col min="10" max="14" width="4.28515625" customWidth="1"/>
    <col min="15" max="15" width="2.85546875" customWidth="1"/>
    <col min="16" max="16" width="4.5703125" bestFit="1" customWidth="1"/>
    <col min="17" max="17" width="5" bestFit="1" customWidth="1"/>
    <col min="18" max="18" width="8.42578125" customWidth="1"/>
    <col min="19" max="19" width="7.42578125" customWidth="1"/>
  </cols>
  <sheetData>
    <row r="2" spans="2:19" x14ac:dyDescent="0.25">
      <c r="B2" s="44" t="s">
        <v>32</v>
      </c>
      <c r="I2" s="44" t="s">
        <v>33</v>
      </c>
      <c r="P2" s="40" t="s">
        <v>34</v>
      </c>
      <c r="Q2" s="40" t="s">
        <v>35</v>
      </c>
      <c r="R2" s="40" t="s">
        <v>36</v>
      </c>
      <c r="S2" s="40" t="s">
        <v>37</v>
      </c>
    </row>
    <row r="3" spans="2:19" x14ac:dyDescent="0.25">
      <c r="B3" s="41"/>
      <c r="C3" s="47" t="s">
        <v>27</v>
      </c>
      <c r="D3" s="47" t="s">
        <v>28</v>
      </c>
      <c r="E3" s="47" t="s">
        <v>29</v>
      </c>
      <c r="F3" s="47" t="s">
        <v>30</v>
      </c>
      <c r="G3" s="48" t="s">
        <v>31</v>
      </c>
      <c r="I3" s="41"/>
      <c r="J3" s="47" t="s">
        <v>43</v>
      </c>
      <c r="K3" s="47" t="s">
        <v>44</v>
      </c>
      <c r="L3" s="47" t="s">
        <v>45</v>
      </c>
      <c r="M3" s="47" t="s">
        <v>46</v>
      </c>
      <c r="N3" s="48" t="s">
        <v>47</v>
      </c>
      <c r="P3" s="43" t="s">
        <v>69</v>
      </c>
      <c r="Q3" s="38" t="s">
        <v>60</v>
      </c>
      <c r="R3" s="43" t="s">
        <v>49</v>
      </c>
      <c r="S3" s="49">
        <f>INDEX(INDEX(($C$4:$G$8,$J$4:$N$8,$C$12:$G$16,$J$12:$N$16),,,MATCH(R3,{"North","South","West","East"},0)),MATCH(Q3,INDEX(($B$4:$B$8,$I$4:$I$8,$B$12:$B$16,$I$12:$I$16),,,MATCH(R3,{"North","South","West","East"},0)),0),MATCH(P3,INDEX(($C$3:$G$3,$J$3:$N$3,$C$11:$G$11,$J$11:$N$11),,,MATCH(R3,{"North","South","West","East"},0)),0))</f>
        <v>20</v>
      </c>
    </row>
    <row r="4" spans="2:19" x14ac:dyDescent="0.25">
      <c r="B4" s="45" t="s">
        <v>23</v>
      </c>
      <c r="C4" s="41">
        <v>98</v>
      </c>
      <c r="D4" s="41">
        <v>55</v>
      </c>
      <c r="E4" s="41">
        <v>77</v>
      </c>
      <c r="F4" s="41">
        <v>27</v>
      </c>
      <c r="G4" s="41">
        <v>87</v>
      </c>
      <c r="I4" s="45" t="s">
        <v>38</v>
      </c>
      <c r="J4" s="13">
        <v>85</v>
      </c>
      <c r="K4" s="42">
        <v>95</v>
      </c>
      <c r="L4" s="42">
        <v>97</v>
      </c>
      <c r="M4" s="42">
        <v>27</v>
      </c>
      <c r="N4" s="42">
        <v>86</v>
      </c>
      <c r="P4" s="38" t="s">
        <v>56</v>
      </c>
      <c r="Q4" s="38" t="s">
        <v>54</v>
      </c>
      <c r="R4" s="38" t="s">
        <v>48</v>
      </c>
      <c r="S4" s="49">
        <f>INDEX(INDEX(($C$4:$G$8,$J$4:$N$8,$C$12:$G$16,$J$12:$N$16),,,MATCH(R4,{"North","South","West","East"},0)),MATCH(Q4,INDEX(($B$4:$B$8,$I$4:$I$8,$B$12:$B$16,$I$12:$I$16),,,MATCH(R4,{"North","South","West","East"},0)),0),MATCH(P4,INDEX(($C$3:$G$3,$J$3:$N$3,$C$11:$G$11,$J$11:$N$11),,,MATCH(R4,{"North","South","West","East"},0)),0))</f>
        <v>64</v>
      </c>
    </row>
    <row r="5" spans="2:19" x14ac:dyDescent="0.25">
      <c r="B5" s="45" t="s">
        <v>22</v>
      </c>
      <c r="C5" s="41">
        <v>60</v>
      </c>
      <c r="D5" s="41">
        <v>37</v>
      </c>
      <c r="E5" s="41">
        <v>95</v>
      </c>
      <c r="F5" s="41">
        <v>32</v>
      </c>
      <c r="G5" s="41">
        <v>38</v>
      </c>
      <c r="I5" s="45" t="s">
        <v>39</v>
      </c>
      <c r="J5" s="18">
        <v>31</v>
      </c>
      <c r="K5" s="41">
        <v>58</v>
      </c>
      <c r="L5" s="41">
        <v>40</v>
      </c>
      <c r="M5" s="41">
        <v>74</v>
      </c>
      <c r="N5" s="41">
        <v>74</v>
      </c>
      <c r="P5" s="38" t="s">
        <v>47</v>
      </c>
      <c r="Q5" s="38" t="s">
        <v>39</v>
      </c>
      <c r="R5" s="38" t="s">
        <v>33</v>
      </c>
      <c r="S5" s="49">
        <f>INDEX(INDEX(($C$4:$G$8,$J$4:$N$8,$C$12:$G$16,$J$12:$N$16),,,MATCH(R5,{"North","South","West","East"},0)),MATCH(Q5,INDEX(($B$4:$B$8,$I$4:$I$8,$B$12:$B$16,$I$12:$I$16),,,MATCH(R5,{"North","South","West","East"},0)),0),MATCH(P5,INDEX(($C$3:$G$3,$J$3:$N$3,$C$11:$G$11,$J$11:$N$11),,,MATCH(R5,{"North","South","West","East"},0)),0))</f>
        <v>74</v>
      </c>
    </row>
    <row r="6" spans="2:19" x14ac:dyDescent="0.25">
      <c r="B6" s="45" t="s">
        <v>24</v>
      </c>
      <c r="C6" s="41">
        <v>35</v>
      </c>
      <c r="D6" s="41">
        <v>73</v>
      </c>
      <c r="E6" s="41">
        <v>89</v>
      </c>
      <c r="F6" s="41">
        <v>5</v>
      </c>
      <c r="G6" s="41">
        <v>91</v>
      </c>
      <c r="I6" s="45" t="s">
        <v>40</v>
      </c>
      <c r="J6" s="18">
        <v>39</v>
      </c>
      <c r="K6" s="41">
        <v>89</v>
      </c>
      <c r="L6" s="41">
        <v>90</v>
      </c>
      <c r="M6" s="41">
        <v>31</v>
      </c>
      <c r="N6" s="41">
        <v>23</v>
      </c>
    </row>
    <row r="7" spans="2:19" x14ac:dyDescent="0.25">
      <c r="B7" s="45" t="s">
        <v>25</v>
      </c>
      <c r="C7" s="41">
        <v>19</v>
      </c>
      <c r="D7" s="41">
        <v>63</v>
      </c>
      <c r="E7" s="41">
        <v>66</v>
      </c>
      <c r="F7" s="41">
        <v>89</v>
      </c>
      <c r="G7" s="41">
        <v>41</v>
      </c>
      <c r="I7" s="45" t="s">
        <v>41</v>
      </c>
      <c r="J7" s="18">
        <v>61</v>
      </c>
      <c r="K7" s="41">
        <v>78</v>
      </c>
      <c r="L7" s="41">
        <v>53</v>
      </c>
      <c r="M7" s="41">
        <v>8</v>
      </c>
      <c r="N7" s="41">
        <v>9</v>
      </c>
    </row>
    <row r="8" spans="2:19" x14ac:dyDescent="0.25">
      <c r="B8" s="46" t="s">
        <v>26</v>
      </c>
      <c r="C8" s="41">
        <v>33</v>
      </c>
      <c r="D8" s="41">
        <v>29</v>
      </c>
      <c r="E8" s="41">
        <v>81</v>
      </c>
      <c r="F8" s="41">
        <v>45</v>
      </c>
      <c r="G8" s="41">
        <v>17</v>
      </c>
      <c r="I8" s="46" t="s">
        <v>42</v>
      </c>
      <c r="J8" s="18">
        <v>45</v>
      </c>
      <c r="K8" s="41">
        <v>66</v>
      </c>
      <c r="L8" s="41">
        <v>18</v>
      </c>
      <c r="M8" s="41">
        <v>64</v>
      </c>
      <c r="N8" s="41">
        <v>18</v>
      </c>
    </row>
    <row r="10" spans="2:19" x14ac:dyDescent="0.25">
      <c r="B10" s="44" t="s">
        <v>48</v>
      </c>
      <c r="I10" s="44" t="s">
        <v>49</v>
      </c>
    </row>
    <row r="11" spans="2:19" x14ac:dyDescent="0.25">
      <c r="B11" s="41"/>
      <c r="C11" s="47" t="s">
        <v>55</v>
      </c>
      <c r="D11" s="47" t="s">
        <v>56</v>
      </c>
      <c r="E11" s="47" t="s">
        <v>57</v>
      </c>
      <c r="F11" s="47" t="s">
        <v>58</v>
      </c>
      <c r="G11" s="48" t="s">
        <v>59</v>
      </c>
      <c r="I11" s="41"/>
      <c r="J11" s="47" t="s">
        <v>65</v>
      </c>
      <c r="K11" s="47" t="s">
        <v>66</v>
      </c>
      <c r="L11" s="47" t="s">
        <v>67</v>
      </c>
      <c r="M11" s="47" t="s">
        <v>68</v>
      </c>
      <c r="N11" s="48" t="s">
        <v>69</v>
      </c>
    </row>
    <row r="12" spans="2:19" x14ac:dyDescent="0.25">
      <c r="B12" s="45" t="s">
        <v>50</v>
      </c>
      <c r="C12" s="41">
        <v>62</v>
      </c>
      <c r="D12" s="41">
        <v>39</v>
      </c>
      <c r="E12" s="41">
        <v>75</v>
      </c>
      <c r="F12" s="41">
        <v>49</v>
      </c>
      <c r="G12" s="41">
        <v>65</v>
      </c>
      <c r="I12" s="45" t="s">
        <v>60</v>
      </c>
      <c r="J12" s="41">
        <v>11</v>
      </c>
      <c r="K12" s="41">
        <v>91</v>
      </c>
      <c r="L12" s="41">
        <v>94</v>
      </c>
      <c r="M12" s="41">
        <v>55</v>
      </c>
      <c r="N12" s="41">
        <v>20</v>
      </c>
    </row>
    <row r="13" spans="2:19" x14ac:dyDescent="0.25">
      <c r="B13" s="45" t="s">
        <v>51</v>
      </c>
      <c r="C13" s="41">
        <v>94</v>
      </c>
      <c r="D13" s="41">
        <v>70</v>
      </c>
      <c r="E13" s="41">
        <v>46</v>
      </c>
      <c r="F13" s="41">
        <v>16</v>
      </c>
      <c r="G13" s="41">
        <v>19</v>
      </c>
      <c r="I13" s="45" t="s">
        <v>61</v>
      </c>
      <c r="J13" s="41">
        <v>77</v>
      </c>
      <c r="K13" s="41">
        <v>28</v>
      </c>
      <c r="L13" s="41">
        <v>72</v>
      </c>
      <c r="M13" s="41">
        <v>60</v>
      </c>
      <c r="N13" s="41">
        <v>48</v>
      </c>
    </row>
    <row r="14" spans="2:19" x14ac:dyDescent="0.25">
      <c r="B14" s="45" t="s">
        <v>52</v>
      </c>
      <c r="C14" s="41">
        <v>68</v>
      </c>
      <c r="D14" s="41">
        <v>27</v>
      </c>
      <c r="E14" s="41">
        <v>64</v>
      </c>
      <c r="F14" s="41">
        <v>33</v>
      </c>
      <c r="G14" s="41">
        <v>3</v>
      </c>
      <c r="I14" s="45" t="s">
        <v>62</v>
      </c>
      <c r="J14" s="41">
        <v>80</v>
      </c>
      <c r="K14" s="41">
        <v>58</v>
      </c>
      <c r="L14" s="41">
        <v>55</v>
      </c>
      <c r="M14" s="41">
        <v>28</v>
      </c>
      <c r="N14" s="41">
        <v>91</v>
      </c>
    </row>
    <row r="15" spans="2:19" x14ac:dyDescent="0.25">
      <c r="B15" s="45" t="s">
        <v>53</v>
      </c>
      <c r="C15" s="41">
        <v>96</v>
      </c>
      <c r="D15" s="41">
        <v>92</v>
      </c>
      <c r="E15" s="41">
        <v>67</v>
      </c>
      <c r="F15" s="41">
        <v>38</v>
      </c>
      <c r="G15" s="41">
        <v>17</v>
      </c>
      <c r="I15" s="45" t="s">
        <v>63</v>
      </c>
      <c r="J15" s="41">
        <v>62</v>
      </c>
      <c r="K15" s="41">
        <v>54</v>
      </c>
      <c r="L15" s="41">
        <v>87</v>
      </c>
      <c r="M15" s="41">
        <v>72</v>
      </c>
      <c r="N15" s="41">
        <v>81</v>
      </c>
    </row>
    <row r="16" spans="2:19" x14ac:dyDescent="0.25">
      <c r="B16" s="46" t="s">
        <v>54</v>
      </c>
      <c r="C16" s="41">
        <v>87</v>
      </c>
      <c r="D16" s="41">
        <v>64</v>
      </c>
      <c r="E16" s="41">
        <v>29</v>
      </c>
      <c r="F16" s="41">
        <v>16</v>
      </c>
      <c r="G16" s="41">
        <v>66</v>
      </c>
      <c r="I16" s="46" t="s">
        <v>64</v>
      </c>
      <c r="J16" s="41">
        <v>2</v>
      </c>
      <c r="K16" s="41">
        <v>15</v>
      </c>
      <c r="L16" s="41">
        <v>52</v>
      </c>
      <c r="M16" s="41">
        <v>99</v>
      </c>
      <c r="N16" s="41">
        <v>59</v>
      </c>
    </row>
  </sheetData>
  <printOptions headings="1" gridLine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Price ranges</vt:lpstr>
      <vt:lpstr>Linear discount</vt:lpstr>
      <vt:lpstr>Multiple tables</vt:lpstr>
      <vt:lpstr>Multiple cross ref tables</vt:lpstr>
      <vt:lpstr>Multiple cross ref tables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2017-05-31T11:46:05Z</dcterms:created>
  <dcterms:modified xsi:type="dcterms:W3CDTF">2017-06-01T07:33:04Z</dcterms:modified>
</cp:coreProperties>
</file>