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Oscar\Dropbox\excelforum\"/>
    </mc:Choice>
  </mc:AlternateContent>
  <xr:revisionPtr revIDLastSave="0" documentId="13_ncr:1_{56FD55B9-7CF1-4522-9409-6067D1A9B242}" xr6:coauthVersionLast="47" xr6:coauthVersionMax="47" xr10:uidLastSave="{00000000-0000-0000-0000-000000000000}"/>
  <bookViews>
    <workbookView xWindow="-120" yWindow="-120" windowWidth="29040" windowHeight="17640" xr2:uid="{27DA657E-95DB-4588-BBD9-AA9082744E74}"/>
  </bookViews>
  <sheets>
    <sheet name="SUMIF function" sheetId="1" r:id="rId1"/>
    <sheet name="SUMIF - condition" sheetId="7" r:id="rId2"/>
    <sheet name="SUMIF - condition1" sheetId="3" r:id="rId3"/>
    <sheet name="SUMIF - larger than" sheetId="6" r:id="rId4"/>
    <sheet name="SUMIF - larger than1" sheetId="9" r:id="rId5"/>
    <sheet name="SUMIF - smaller than" sheetId="8" r:id="rId6"/>
    <sheet name="SUMIF - smaller than1" sheetId="10" r:id="rId7"/>
    <sheet name="SUMIF - date" sheetId="11" r:id="rId8"/>
    <sheet name="SUMIF - later dates" sheetId="12" r:id="rId9"/>
    <sheet name="SUMIF - earlier dates" sheetId="13" r:id="rId10"/>
    <sheet name="SUMIF - year" sheetId="4" r:id="rId11"/>
    <sheet name="Asterisk" sheetId="14" r:id="rId12"/>
    <sheet name="Question" sheetId="15" r:id="rId13"/>
    <sheet name="Wildcard" sheetId="2" r:id="rId14"/>
    <sheet name="SUMIF - month" sheetId="5" r:id="rId15"/>
    <sheet name="list" sheetId="18" r:id="rId16"/>
    <sheet name="error" sheetId="16" r:id="rId17"/>
    <sheet name="SUMIF - not equal to" sheetId="17" r:id="rId18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8" l="1" a="1"/>
  <c r="F3" i="18" s="1"/>
  <c r="F3" i="16" a="1"/>
  <c r="F3" i="16" s="1"/>
  <c r="F3" i="17"/>
  <c r="M3" i="16"/>
  <c r="H4" i="16"/>
  <c r="H5" i="16"/>
  <c r="H6" i="16"/>
  <c r="H7" i="16"/>
  <c r="H3" i="16"/>
  <c r="F3" i="15"/>
  <c r="F3" i="14"/>
  <c r="F3" i="13"/>
  <c r="F3" i="12"/>
  <c r="F3" i="11"/>
  <c r="E3" i="10"/>
  <c r="E3" i="9"/>
  <c r="E3" i="8"/>
  <c r="E3" i="7"/>
  <c r="E3" i="6"/>
  <c r="F3" i="3"/>
  <c r="C12" i="5"/>
  <c r="C11" i="5"/>
  <c r="C10" i="5"/>
  <c r="C12" i="4"/>
  <c r="C11" i="4"/>
  <c r="C10" i="4"/>
  <c r="C12" i="2"/>
  <c r="C11" i="2"/>
  <c r="C10" i="2"/>
  <c r="C12" i="1"/>
  <c r="C11" i="1"/>
  <c r="C10" i="1"/>
  <c r="F5" i="18" l="1"/>
  <c r="F4" i="18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<sst xmlns="http://schemas.openxmlformats.org/spreadsheetml/2006/main" count="238" uniqueCount="54">
  <si>
    <t>Date</t>
  </si>
  <si>
    <t>Country</t>
  </si>
  <si>
    <t>Amount</t>
  </si>
  <si>
    <t>UK</t>
  </si>
  <si>
    <t>France</t>
  </si>
  <si>
    <t>Condition</t>
  </si>
  <si>
    <t>Sum</t>
  </si>
  <si>
    <t>Formula</t>
  </si>
  <si>
    <t>Values greater than 100</t>
  </si>
  <si>
    <t>=SUMIF(D3:D7,"&gt;100")</t>
  </si>
  <si>
    <t>=SUMIF(C3:C7,"UK",D3:D7)</t>
  </si>
  <si>
    <t>Name</t>
  </si>
  <si>
    <t>Greater than November 1, 2017</t>
  </si>
  <si>
    <t>=SUMIF(B3:B7,"&gt;"&amp;DATE(2017,11,1),D3:D7)</t>
  </si>
  <si>
    <t>Country UK</t>
  </si>
  <si>
    <t>Jennifer Smith</t>
  </si>
  <si>
    <t>Jennifer Johnson</t>
  </si>
  <si>
    <t>Jennifer Williams</t>
  </si>
  <si>
    <t>Jennifer Wilson</t>
  </si>
  <si>
    <t>=SUMIF(B3:B7,"Jennifer*",C3:C7)</t>
  </si>
  <si>
    <t>Names that contain "Wil"</t>
  </si>
  <si>
    <t>Names that begin with "Jennifer"</t>
  </si>
  <si>
    <t>=SUMIF(B3:B7,"*Wil*",C3:C7)</t>
  </si>
  <si>
    <t>Laura Welson</t>
  </si>
  <si>
    <t>Last name "W?lson"</t>
  </si>
  <si>
    <t>=SUMIF(B3:B7,"*W?lson",C3:C7)</t>
  </si>
  <si>
    <t>Condition:</t>
  </si>
  <si>
    <t>Sum:</t>
  </si>
  <si>
    <t>&gt;100</t>
  </si>
  <si>
    <t>&lt;100</t>
  </si>
  <si>
    <t>&lt;1/2/2022</t>
  </si>
  <si>
    <t>&gt;1/2/2022</t>
  </si>
  <si>
    <t>*w*</t>
  </si>
  <si>
    <t>Item</t>
  </si>
  <si>
    <t>ABA</t>
  </si>
  <si>
    <t>AAA</t>
  </si>
  <si>
    <t>ACA</t>
  </si>
  <si>
    <t>BAB</t>
  </si>
  <si>
    <t>CAA</t>
  </si>
  <si>
    <t>?AA</t>
  </si>
  <si>
    <t>CCAA</t>
  </si>
  <si>
    <t>Month</t>
  </si>
  <si>
    <t>&lt;&gt;UK</t>
  </si>
  <si>
    <t>Conditions:</t>
  </si>
  <si>
    <t>A</t>
  </si>
  <si>
    <t>D</t>
  </si>
  <si>
    <t>E</t>
  </si>
  <si>
    <t>G</t>
  </si>
  <si>
    <t>H</t>
  </si>
  <si>
    <t>I</t>
  </si>
  <si>
    <t>Website:</t>
  </si>
  <si>
    <t>Webpage:</t>
  </si>
  <si>
    <t>Get Digital Help</t>
  </si>
  <si>
    <t>How to use the SUMIF function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</si>
</sst>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m\ d\,\ yyyy;@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3">
    <xf numFmtId="0" fontId="0" fillId="0" borderId="0"/>
    <xf numFmtId="0" fontId="1" fillId="0" borderId="1">
      <alignment horizontal="left" indent="1"/>
    </xf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0" borderId="1" xfId="1">
      <alignment horizontal="left" indent="1"/>
    </xf>
    <xf numFmtId="164" fontId="1" fillId="0" borderId="1" xfId="1" applyNumberFormat="1">
      <alignment horizontal="left" indent="1"/>
    </xf>
    <xf numFmtId="0" fontId="0" fillId="0" borderId="1" xfId="1" applyFont="1">
      <alignment horizontal="left" indent="1"/>
    </xf>
    <xf numFmtId="0" fontId="2" fillId="2" borderId="1" xfId="1" applyFont="1" applyFill="1">
      <alignment horizontal="left" indent="1"/>
    </xf>
    <xf numFmtId="0" fontId="2" fillId="3" borderId="1" xfId="1" applyFont="1" applyFill="1">
      <alignment horizontal="left" indent="1"/>
    </xf>
    <xf numFmtId="0" fontId="0" fillId="0" borderId="1" xfId="1" quotePrefix="1" applyFont="1">
      <alignment horizontal="left" indent="1"/>
    </xf>
    <xf numFmtId="164" fontId="0" fillId="0" borderId="1" xfId="1" applyNumberFormat="1" applyFont="1">
      <alignment horizontal="left" indent="1"/>
    </xf>
    <xf numFmtId="0" fontId="1" fillId="3" borderId="1" xfId="1" applyFill="1">
      <alignment horizontal="left" indent="1"/>
    </xf>
    <xf numFmtId="14" fontId="0" fillId="0" borderId="1" xfId="1" applyNumberFormat="1" applyFont="1">
      <alignment horizontal="left" indent="1"/>
    </xf>
    <xf numFmtId="0" fontId="0" fillId="0" borderId="1" xfId="1" applyNumberFormat="1" applyFont="1">
      <alignment horizontal="left" indent="1"/>
    </xf>
    <xf numFmtId="0" fontId="0" fillId="0" borderId="0" xfId="0" applyNumberFormat="1"/>
    <xf numFmtId="0" fontId="3" fillId="0" borderId="0" xfId="2"/>
  </cellXfs>
  <cellStyles count="3">
    <cellStyle name="Default" xfId="1" xr:uid="{C41CFDC3-4266-4ED2-AFAE-F2ED6546523D}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eetMetadata" Target="metadata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get-digital-help.com/excel-sumif-function-explained/" TargetMode="External"/><Relationship Id="rId1" Type="http://schemas.openxmlformats.org/officeDocument/2006/relationships/hyperlink" Target="https://www.get-digital-help.com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get-digital-help.com/excel-sumif-function-explained/" TargetMode="External"/><Relationship Id="rId1" Type="http://schemas.openxmlformats.org/officeDocument/2006/relationships/hyperlink" Target="https://www.get-digital-help.com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get-digital-help.com/excel-sumif-function-explained/" TargetMode="External"/><Relationship Id="rId1" Type="http://schemas.openxmlformats.org/officeDocument/2006/relationships/hyperlink" Target="https://www.get-digital-help.com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https://www.get-digital-help.com/excel-sumif-function-explained/" TargetMode="External"/><Relationship Id="rId1" Type="http://schemas.openxmlformats.org/officeDocument/2006/relationships/hyperlink" Target="https://www.get-digital-help.com/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www.get-digital-help.com/excel-sumif-function-explained/" TargetMode="External"/><Relationship Id="rId1" Type="http://schemas.openxmlformats.org/officeDocument/2006/relationships/hyperlink" Target="https://www.get-digital-help.com/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hyperlink" Target="https://www.get-digital-help.com/excel-sumif-function-explained/" TargetMode="External"/><Relationship Id="rId1" Type="http://schemas.openxmlformats.org/officeDocument/2006/relationships/hyperlink" Target="https://www.get-digital-help.com/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s://www.get-digital-help.com/excel-sumif-function-explained/" TargetMode="External"/><Relationship Id="rId1" Type="http://schemas.openxmlformats.org/officeDocument/2006/relationships/hyperlink" Target="https://www.get-digital-help.com/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8.bin"/><Relationship Id="rId2" Type="http://schemas.openxmlformats.org/officeDocument/2006/relationships/hyperlink" Target="https://www.get-digital-help.com/excel-sumif-function-explained/" TargetMode="External"/><Relationship Id="rId1" Type="http://schemas.openxmlformats.org/officeDocument/2006/relationships/hyperlink" Target="https://www.get-digital-help.com/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s://www.get-digital-help.com/excel-sumif-function-explained/" TargetMode="External"/><Relationship Id="rId1" Type="http://schemas.openxmlformats.org/officeDocument/2006/relationships/hyperlink" Target="https://www.get-digital-help.com/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0.bin"/><Relationship Id="rId2" Type="http://schemas.openxmlformats.org/officeDocument/2006/relationships/hyperlink" Target="https://www.get-digital-help.com/excel-sumif-function-explained/" TargetMode="External"/><Relationship Id="rId1" Type="http://schemas.openxmlformats.org/officeDocument/2006/relationships/hyperlink" Target="https://www.get-digital-help.com/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s://www.get-digital-help.com/excel-sumif-function-explained/" TargetMode="External"/><Relationship Id="rId1" Type="http://schemas.openxmlformats.org/officeDocument/2006/relationships/hyperlink" Target="https://www.get-digital-help.com/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2.bin"/><Relationship Id="rId2" Type="http://schemas.openxmlformats.org/officeDocument/2006/relationships/hyperlink" Target="https://www.get-digital-help.com/excel-sumif-function-explained/" TargetMode="External"/><Relationship Id="rId1" Type="http://schemas.openxmlformats.org/officeDocument/2006/relationships/hyperlink" Target="https://www.get-digital-help.com/" TargetMode="Externa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3.bin"/><Relationship Id="rId2" Type="http://schemas.openxmlformats.org/officeDocument/2006/relationships/hyperlink" Target="https://www.get-digital-help.com/excel-sumif-function-explained/" TargetMode="External"/><Relationship Id="rId1" Type="http://schemas.openxmlformats.org/officeDocument/2006/relationships/hyperlink" Target="https://www.get-digital-help.com/" TargetMode="External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4.bin"/><Relationship Id="rId2" Type="http://schemas.openxmlformats.org/officeDocument/2006/relationships/hyperlink" Target="https://www.get-digital-help.com/excel-sumif-function-explained/" TargetMode="External"/><Relationship Id="rId1" Type="http://schemas.openxmlformats.org/officeDocument/2006/relationships/hyperlink" Target="https://www.get-digital-help.com/" TargetMode="External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5.bin"/><Relationship Id="rId2" Type="http://schemas.openxmlformats.org/officeDocument/2006/relationships/hyperlink" Target="https://www.get-digital-help.com/excel-sumif-function-explained/" TargetMode="External"/><Relationship Id="rId1" Type="http://schemas.openxmlformats.org/officeDocument/2006/relationships/hyperlink" Target="https://www.get-digital-help.com/" TargetMode="External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6.bin"/><Relationship Id="rId2" Type="http://schemas.openxmlformats.org/officeDocument/2006/relationships/hyperlink" Target="https://www.get-digital-help.com/excel-sumif-function-explained/" TargetMode="External"/><Relationship Id="rId1" Type="http://schemas.openxmlformats.org/officeDocument/2006/relationships/hyperlink" Target="https://www.get-digital-help.com/" TargetMode="External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7.bin"/><Relationship Id="rId2" Type="http://schemas.openxmlformats.org/officeDocument/2006/relationships/hyperlink" Target="https://www.get-digital-help.com/excel-sumif-function-explained/" TargetMode="External"/><Relationship Id="rId1" Type="http://schemas.openxmlformats.org/officeDocument/2006/relationships/hyperlink" Target="https://www.get-digital-help.com/" TargetMode="External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8.bin"/><Relationship Id="rId2" Type="http://schemas.openxmlformats.org/officeDocument/2006/relationships/hyperlink" Target="https://www.get-digital-help.com/excel-sumif-function-explained/" TargetMode="External"/><Relationship Id="rId1" Type="http://schemas.openxmlformats.org/officeDocument/2006/relationships/hyperlink" Target="https://www.get-digital-help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AC1317-604F-4270-8720-DB108FE656CF}">
  <sheetPr codeName="Sheet1"/>
  <dimension ref="B2:G12"/>
  <sheetViews>
    <sheetView showGridLines="0" tabSelected="1" zoomScale="110" zoomScaleNormal="110" workbookViewId="0"/>
  </sheetViews>
  <sheetFormatPr defaultRowHeight="15" x14ac:dyDescent="0.25"/>
  <cols>
    <col min="1" max="1" width="2.85546875" customWidth="1"/>
    <col min="2" max="2" width="30.42578125" bestFit="1" customWidth="1"/>
    <col min="3" max="3" width="9.42578125" bestFit="1" customWidth="1"/>
    <col min="4" max="4" width="40.7109375" customWidth="1"/>
    <col min="6" max="6" width="10" bestFit="1" customWidth="1"/>
    <col min="7" max="7" width="15" bestFit="1" customWidth="1"/>
  </cols>
  <sheetData>
    <row r="2" spans="2:7" x14ac:dyDescent="0.25">
      <c r="B2" s="4" t="s">
        <v>0</v>
      </c>
      <c r="C2" s="4" t="s">
        <v>1</v>
      </c>
      <c r="D2" s="4" t="s">
        <v>2</v>
      </c>
      <c r="F2" t="s">
        <v>50</v>
      </c>
      <c r="G2" s="12" t="s">
        <v>52</v>
      </c>
    </row>
    <row r="3" spans="2:7" x14ac:dyDescent="0.25">
      <c r="B3" s="2">
        <v>43041</v>
      </c>
      <c r="C3" s="3" t="s">
        <v>3</v>
      </c>
      <c r="D3" s="1">
        <v>102</v>
      </c>
      <c r="F3" t="s">
        <v>51</v>
      </c>
      <c r="G3" s="12" t="s">
        <v>53</v>
      </c>
    </row>
    <row r="4" spans="2:7" x14ac:dyDescent="0.25">
      <c r="B4" s="2">
        <v>43043</v>
      </c>
      <c r="C4" s="3" t="s">
        <v>4</v>
      </c>
      <c r="D4" s="1">
        <v>80</v>
      </c>
    </row>
    <row r="5" spans="2:7" x14ac:dyDescent="0.25">
      <c r="B5" s="2">
        <v>43028</v>
      </c>
      <c r="C5" s="3" t="s">
        <v>3</v>
      </c>
      <c r="D5" s="1">
        <v>50</v>
      </c>
    </row>
    <row r="6" spans="2:7" x14ac:dyDescent="0.25">
      <c r="B6" s="2">
        <v>43023</v>
      </c>
      <c r="C6" s="3" t="s">
        <v>3</v>
      </c>
      <c r="D6" s="1">
        <v>60</v>
      </c>
    </row>
    <row r="7" spans="2:7" x14ac:dyDescent="0.25">
      <c r="B7" s="2">
        <v>43037</v>
      </c>
      <c r="C7" s="3" t="s">
        <v>4</v>
      </c>
      <c r="D7" s="1">
        <v>190</v>
      </c>
    </row>
    <row r="9" spans="2:7" x14ac:dyDescent="0.25">
      <c r="B9" s="5" t="s">
        <v>5</v>
      </c>
      <c r="C9" s="5" t="s">
        <v>6</v>
      </c>
      <c r="D9" s="5" t="s">
        <v>7</v>
      </c>
    </row>
    <row r="10" spans="2:7" x14ac:dyDescent="0.25">
      <c r="B10" s="1" t="s">
        <v>8</v>
      </c>
      <c r="C10" s="1">
        <f>SUMIF(D3:D7,"&gt;100")</f>
        <v>292</v>
      </c>
      <c r="D10" s="6" t="s">
        <v>9</v>
      </c>
    </row>
    <row r="11" spans="2:7" x14ac:dyDescent="0.25">
      <c r="B11" s="3" t="s">
        <v>14</v>
      </c>
      <c r="C11" s="1">
        <f>SUMIF(C3:C7,"UK",D3:D7)</f>
        <v>212</v>
      </c>
      <c r="D11" s="6" t="s">
        <v>10</v>
      </c>
    </row>
    <row r="12" spans="2:7" x14ac:dyDescent="0.25">
      <c r="B12" s="3" t="s">
        <v>12</v>
      </c>
      <c r="C12" s="1">
        <f>SUMIF(B3:B7,"&gt;"&amp;DATE(2017,11,1),D3:D7)</f>
        <v>182</v>
      </c>
      <c r="D12" s="6" t="s">
        <v>13</v>
      </c>
    </row>
  </sheetData>
  <hyperlinks>
    <hyperlink ref="G2" r:id="rId1" xr:uid="{0DBF699E-CFFE-4178-A89D-52A12B085EBD}"/>
    <hyperlink ref="G3" r:id="rId2" xr:uid="{06025043-249F-4B5B-B4B3-6782399AD0F9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0946CF-8E15-4D45-AA37-62D9D499A732}">
  <dimension ref="B2:H7"/>
  <sheetViews>
    <sheetView showGridLines="0" zoomScale="150" zoomScaleNormal="150" workbookViewId="0"/>
  </sheetViews>
  <sheetFormatPr defaultRowHeight="15" x14ac:dyDescent="0.25"/>
  <cols>
    <col min="1" max="1" width="2.85546875" customWidth="1"/>
    <col min="2" max="2" width="13.42578125" customWidth="1"/>
    <col min="3" max="3" width="3" customWidth="1"/>
    <col min="4" max="4" width="11.85546875" customWidth="1"/>
    <col min="6" max="6" width="3.140625" customWidth="1"/>
  </cols>
  <sheetData>
    <row r="2" spans="2:8" x14ac:dyDescent="0.25">
      <c r="B2" s="4" t="s">
        <v>2</v>
      </c>
      <c r="D2" s="8" t="s">
        <v>26</v>
      </c>
      <c r="E2" s="1">
        <v>2</v>
      </c>
      <c r="G2" t="s">
        <v>50</v>
      </c>
      <c r="H2" s="12" t="s">
        <v>52</v>
      </c>
    </row>
    <row r="3" spans="2:8" x14ac:dyDescent="0.25">
      <c r="B3" s="1">
        <v>2</v>
      </c>
      <c r="D3" s="8" t="s">
        <v>27</v>
      </c>
      <c r="E3" s="1">
        <f>SUMIF(B3:B7,E2)</f>
        <v>6</v>
      </c>
      <c r="G3" t="s">
        <v>51</v>
      </c>
      <c r="H3" s="12" t="s">
        <v>53</v>
      </c>
    </row>
    <row r="4" spans="2:8" x14ac:dyDescent="0.25">
      <c r="B4" s="1">
        <v>4</v>
      </c>
    </row>
    <row r="5" spans="2:8" x14ac:dyDescent="0.25">
      <c r="B5" s="1">
        <v>2</v>
      </c>
    </row>
    <row r="6" spans="2:8" x14ac:dyDescent="0.25">
      <c r="B6" s="1">
        <v>6</v>
      </c>
    </row>
    <row r="7" spans="2:8" x14ac:dyDescent="0.25">
      <c r="B7" s="1">
        <v>2</v>
      </c>
    </row>
  </sheetData>
  <hyperlinks>
    <hyperlink ref="H2" r:id="rId1" xr:uid="{354FA607-E6A0-4E6D-A67A-BAD2D2077A5B}"/>
    <hyperlink ref="H3" r:id="rId2" xr:uid="{88C07162-6A72-49B1-80CA-79C5D42B315C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B74F7D-9983-4798-8278-E08F3221206D}">
  <dimension ref="B2:I7"/>
  <sheetViews>
    <sheetView showGridLines="0" zoomScale="130" zoomScaleNormal="130" workbookViewId="0"/>
  </sheetViews>
  <sheetFormatPr defaultRowHeight="15" x14ac:dyDescent="0.25"/>
  <cols>
    <col min="1" max="1" width="2.85546875" customWidth="1"/>
    <col min="2" max="2" width="10.85546875" customWidth="1"/>
    <col min="3" max="3" width="13.42578125" customWidth="1"/>
    <col min="4" max="4" width="3" customWidth="1"/>
    <col min="5" max="5" width="11.85546875" customWidth="1"/>
  </cols>
  <sheetData>
    <row r="2" spans="2:9" x14ac:dyDescent="0.25">
      <c r="B2" s="4" t="s">
        <v>1</v>
      </c>
      <c r="C2" s="4" t="s">
        <v>2</v>
      </c>
      <c r="E2" s="8" t="s">
        <v>26</v>
      </c>
      <c r="F2" s="1" t="s">
        <v>3</v>
      </c>
      <c r="H2" t="s">
        <v>50</v>
      </c>
      <c r="I2" s="12" t="s">
        <v>52</v>
      </c>
    </row>
    <row r="3" spans="2:9" x14ac:dyDescent="0.25">
      <c r="B3" s="3" t="s">
        <v>3</v>
      </c>
      <c r="C3" s="1">
        <v>102</v>
      </c>
      <c r="E3" s="8" t="s">
        <v>27</v>
      </c>
      <c r="F3" s="1">
        <f>SUMIF(B3:B7,F2,C3:C7)</f>
        <v>212</v>
      </c>
      <c r="H3" t="s">
        <v>51</v>
      </c>
      <c r="I3" s="12" t="s">
        <v>53</v>
      </c>
    </row>
    <row r="4" spans="2:9" x14ac:dyDescent="0.25">
      <c r="B4" s="3" t="s">
        <v>4</v>
      </c>
      <c r="C4" s="1">
        <v>80</v>
      </c>
    </row>
    <row r="5" spans="2:9" x14ac:dyDescent="0.25">
      <c r="B5" s="3" t="s">
        <v>3</v>
      </c>
      <c r="C5" s="1">
        <v>50</v>
      </c>
    </row>
    <row r="6" spans="2:9" x14ac:dyDescent="0.25">
      <c r="B6" s="3" t="s">
        <v>3</v>
      </c>
      <c r="C6" s="1">
        <v>60</v>
      </c>
    </row>
    <row r="7" spans="2:9" x14ac:dyDescent="0.25">
      <c r="B7" s="3" t="s">
        <v>4</v>
      </c>
      <c r="C7" s="1">
        <v>190</v>
      </c>
    </row>
  </sheetData>
  <hyperlinks>
    <hyperlink ref="I2" r:id="rId1" xr:uid="{FF6F142F-F63C-4A14-BA0B-27EC9944AC52}"/>
    <hyperlink ref="I3" r:id="rId2" xr:uid="{F4DB1F1E-C090-4E05-A16F-8EDFFA301EDA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A8A905-14A0-4403-A6EF-6442CD1CB168}">
  <dimension ref="B2:H7"/>
  <sheetViews>
    <sheetView showGridLines="0" zoomScale="150" zoomScaleNormal="150" workbookViewId="0"/>
  </sheetViews>
  <sheetFormatPr defaultRowHeight="15" x14ac:dyDescent="0.25"/>
  <cols>
    <col min="1" max="1" width="2.85546875" customWidth="1"/>
    <col min="2" max="2" width="13.42578125" customWidth="1"/>
    <col min="3" max="3" width="3" customWidth="1"/>
    <col min="4" max="4" width="11.85546875" customWidth="1"/>
  </cols>
  <sheetData>
    <row r="2" spans="2:8" x14ac:dyDescent="0.25">
      <c r="B2" s="4" t="s">
        <v>2</v>
      </c>
      <c r="D2" s="8" t="s">
        <v>26</v>
      </c>
      <c r="E2" s="1" t="s">
        <v>28</v>
      </c>
      <c r="G2" t="s">
        <v>50</v>
      </c>
      <c r="H2" s="12" t="s">
        <v>52</v>
      </c>
    </row>
    <row r="3" spans="2:8" x14ac:dyDescent="0.25">
      <c r="B3" s="1">
        <v>102</v>
      </c>
      <c r="D3" s="8" t="s">
        <v>27</v>
      </c>
      <c r="E3" s="1">
        <f>SUMIF(B3:B7,E2)</f>
        <v>292</v>
      </c>
      <c r="G3" t="s">
        <v>51</v>
      </c>
      <c r="H3" s="12" t="s">
        <v>53</v>
      </c>
    </row>
    <row r="4" spans="2:8" x14ac:dyDescent="0.25">
      <c r="B4" s="1">
        <v>80</v>
      </c>
    </row>
    <row r="5" spans="2:8" x14ac:dyDescent="0.25">
      <c r="B5" s="1">
        <v>50</v>
      </c>
    </row>
    <row r="6" spans="2:8" x14ac:dyDescent="0.25">
      <c r="B6" s="1">
        <v>60</v>
      </c>
    </row>
    <row r="7" spans="2:8" x14ac:dyDescent="0.25">
      <c r="B7" s="1">
        <v>190</v>
      </c>
    </row>
  </sheetData>
  <hyperlinks>
    <hyperlink ref="H2" r:id="rId1" xr:uid="{0C59F4D9-A296-41A5-9C25-BC219A8CB4DA}"/>
    <hyperlink ref="H3" r:id="rId2" xr:uid="{D3E5DF59-8780-4CF2-811F-349A113A7BBB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051D35-5611-4984-8654-F302C0C49250}">
  <dimension ref="B2:H7"/>
  <sheetViews>
    <sheetView showGridLines="0" zoomScale="150" zoomScaleNormal="150" workbookViewId="0"/>
  </sheetViews>
  <sheetFormatPr defaultRowHeight="15" x14ac:dyDescent="0.25"/>
  <cols>
    <col min="1" max="1" width="2.85546875" customWidth="1"/>
    <col min="2" max="2" width="13.42578125" customWidth="1"/>
    <col min="3" max="3" width="3" customWidth="1"/>
    <col min="4" max="4" width="11.85546875" customWidth="1"/>
  </cols>
  <sheetData>
    <row r="2" spans="2:8" x14ac:dyDescent="0.25">
      <c r="B2" s="4" t="s">
        <v>2</v>
      </c>
      <c r="D2" s="8" t="s">
        <v>26</v>
      </c>
      <c r="E2" s="1" t="s">
        <v>28</v>
      </c>
      <c r="G2" t="s">
        <v>50</v>
      </c>
      <c r="H2" s="12" t="s">
        <v>52</v>
      </c>
    </row>
    <row r="3" spans="2:8" x14ac:dyDescent="0.25">
      <c r="B3" s="1">
        <v>102</v>
      </c>
      <c r="D3" s="8" t="s">
        <v>27</v>
      </c>
      <c r="E3" s="1">
        <f>SUMIF(B3:B7,E2)</f>
        <v>292</v>
      </c>
      <c r="G3" t="s">
        <v>51</v>
      </c>
      <c r="H3" s="12" t="s">
        <v>53</v>
      </c>
    </row>
    <row r="4" spans="2:8" x14ac:dyDescent="0.25">
      <c r="B4" s="1">
        <v>80</v>
      </c>
    </row>
    <row r="5" spans="2:8" x14ac:dyDescent="0.25">
      <c r="B5" s="1">
        <v>50</v>
      </c>
    </row>
    <row r="6" spans="2:8" x14ac:dyDescent="0.25">
      <c r="B6" s="1">
        <v>60</v>
      </c>
    </row>
    <row r="7" spans="2:8" x14ac:dyDescent="0.25">
      <c r="B7" s="1">
        <v>190</v>
      </c>
    </row>
  </sheetData>
  <hyperlinks>
    <hyperlink ref="H2" r:id="rId1" xr:uid="{F69D32F6-4ADF-444F-A175-7868076E6D87}"/>
    <hyperlink ref="H3" r:id="rId2" xr:uid="{EE017711-8198-49C8-84B4-D84F99D16CE8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58698A-96B0-44CC-927E-41C965B8583F}">
  <dimension ref="B2:H7"/>
  <sheetViews>
    <sheetView showGridLines="0" zoomScale="150" zoomScaleNormal="150" workbookViewId="0"/>
  </sheetViews>
  <sheetFormatPr defaultRowHeight="15" x14ac:dyDescent="0.25"/>
  <cols>
    <col min="1" max="1" width="2.85546875" customWidth="1"/>
    <col min="2" max="2" width="13.42578125" customWidth="1"/>
    <col min="3" max="3" width="3" customWidth="1"/>
    <col min="4" max="4" width="11.85546875" customWidth="1"/>
  </cols>
  <sheetData>
    <row r="2" spans="2:8" x14ac:dyDescent="0.25">
      <c r="B2" s="4" t="s">
        <v>2</v>
      </c>
      <c r="D2" s="8" t="s">
        <v>26</v>
      </c>
      <c r="E2" s="1" t="s">
        <v>29</v>
      </c>
      <c r="G2" t="s">
        <v>50</v>
      </c>
      <c r="H2" s="12" t="s">
        <v>52</v>
      </c>
    </row>
    <row r="3" spans="2:8" x14ac:dyDescent="0.25">
      <c r="B3" s="1">
        <v>102</v>
      </c>
      <c r="D3" s="8" t="s">
        <v>27</v>
      </c>
      <c r="E3" s="1">
        <f>SUMIF(B3:B7,E2)</f>
        <v>190</v>
      </c>
      <c r="G3" t="s">
        <v>51</v>
      </c>
      <c r="H3" s="12" t="s">
        <v>53</v>
      </c>
    </row>
    <row r="4" spans="2:8" x14ac:dyDescent="0.25">
      <c r="B4" s="1">
        <v>80</v>
      </c>
    </row>
    <row r="5" spans="2:8" x14ac:dyDescent="0.25">
      <c r="B5" s="1">
        <v>50</v>
      </c>
    </row>
    <row r="6" spans="2:8" x14ac:dyDescent="0.25">
      <c r="B6" s="1">
        <v>60</v>
      </c>
    </row>
    <row r="7" spans="2:8" x14ac:dyDescent="0.25">
      <c r="B7" s="1">
        <v>190</v>
      </c>
    </row>
  </sheetData>
  <hyperlinks>
    <hyperlink ref="H2" r:id="rId1" xr:uid="{FFFC576A-BFB2-4306-A427-9B70BE5E0080}"/>
    <hyperlink ref="H3" r:id="rId2" xr:uid="{F38C8B48-41F4-495B-9BF0-885659E77895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E35454-4345-4727-AD01-F4C2B2772DF7}">
  <dimension ref="B2:H7"/>
  <sheetViews>
    <sheetView showGridLines="0" zoomScale="150" zoomScaleNormal="150" workbookViewId="0"/>
  </sheetViews>
  <sheetFormatPr defaultRowHeight="15" x14ac:dyDescent="0.25"/>
  <cols>
    <col min="1" max="1" width="2.85546875" customWidth="1"/>
    <col min="2" max="2" width="13.42578125" customWidth="1"/>
    <col min="3" max="3" width="3" customWidth="1"/>
    <col min="4" max="4" width="11.85546875" customWidth="1"/>
  </cols>
  <sheetData>
    <row r="2" spans="2:8" x14ac:dyDescent="0.25">
      <c r="B2" s="4" t="s">
        <v>2</v>
      </c>
      <c r="D2" s="8" t="s">
        <v>26</v>
      </c>
      <c r="E2" s="1" t="s">
        <v>29</v>
      </c>
      <c r="G2" t="s">
        <v>50</v>
      </c>
      <c r="H2" s="12" t="s">
        <v>52</v>
      </c>
    </row>
    <row r="3" spans="2:8" x14ac:dyDescent="0.25">
      <c r="B3" s="1">
        <v>102</v>
      </c>
      <c r="D3" s="8" t="s">
        <v>27</v>
      </c>
      <c r="E3" s="1">
        <f>SUMIF(B3:B7,E2)</f>
        <v>190</v>
      </c>
      <c r="G3" t="s">
        <v>51</v>
      </c>
      <c r="H3" s="12" t="s">
        <v>53</v>
      </c>
    </row>
    <row r="4" spans="2:8" x14ac:dyDescent="0.25">
      <c r="B4" s="1">
        <v>80</v>
      </c>
    </row>
    <row r="5" spans="2:8" x14ac:dyDescent="0.25">
      <c r="B5" s="1">
        <v>50</v>
      </c>
    </row>
    <row r="6" spans="2:8" x14ac:dyDescent="0.25">
      <c r="B6" s="1">
        <v>60</v>
      </c>
    </row>
    <row r="7" spans="2:8" x14ac:dyDescent="0.25">
      <c r="B7" s="1">
        <v>190</v>
      </c>
    </row>
  </sheetData>
  <hyperlinks>
    <hyperlink ref="H2" r:id="rId1" xr:uid="{83770AE0-BDC4-40C7-8560-3DF3C8218424}"/>
    <hyperlink ref="H3" r:id="rId2" xr:uid="{37BCEA0B-558D-4FAA-AB82-73E4E862CD23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3592A6-6EBC-4125-A1D8-1BE340306206}">
  <dimension ref="B2:I7"/>
  <sheetViews>
    <sheetView showGridLines="0" zoomScale="130" zoomScaleNormal="130" workbookViewId="0"/>
  </sheetViews>
  <sheetFormatPr defaultRowHeight="15" x14ac:dyDescent="0.25"/>
  <cols>
    <col min="1" max="1" width="2.85546875" customWidth="1"/>
    <col min="2" max="2" width="10.85546875" customWidth="1"/>
    <col min="3" max="3" width="13.42578125" customWidth="1"/>
    <col min="4" max="4" width="3" customWidth="1"/>
    <col min="5" max="5" width="11.85546875" customWidth="1"/>
    <col min="6" max="6" width="10.42578125" bestFit="1" customWidth="1"/>
  </cols>
  <sheetData>
    <row r="2" spans="2:9" x14ac:dyDescent="0.25">
      <c r="B2" s="4" t="s">
        <v>0</v>
      </c>
      <c r="C2" s="4" t="s">
        <v>2</v>
      </c>
      <c r="E2" s="8" t="s">
        <v>26</v>
      </c>
      <c r="F2" s="9">
        <v>44563</v>
      </c>
      <c r="H2" t="s">
        <v>50</v>
      </c>
      <c r="I2" s="12" t="s">
        <v>52</v>
      </c>
    </row>
    <row r="3" spans="2:9" x14ac:dyDescent="0.25">
      <c r="B3" s="9">
        <v>44562</v>
      </c>
      <c r="C3" s="1">
        <v>102</v>
      </c>
      <c r="E3" s="8" t="s">
        <v>27</v>
      </c>
      <c r="F3" s="1">
        <f>SUMIF(B3:B7,F2,C3:C7)</f>
        <v>140</v>
      </c>
      <c r="H3" t="s">
        <v>51</v>
      </c>
      <c r="I3" s="12" t="s">
        <v>53</v>
      </c>
    </row>
    <row r="4" spans="2:9" x14ac:dyDescent="0.25">
      <c r="B4" s="9">
        <v>44563</v>
      </c>
      <c r="C4" s="1">
        <v>80</v>
      </c>
    </row>
    <row r="5" spans="2:9" x14ac:dyDescent="0.25">
      <c r="B5" s="9">
        <v>44564</v>
      </c>
      <c r="C5" s="1">
        <v>50</v>
      </c>
    </row>
    <row r="6" spans="2:9" x14ac:dyDescent="0.25">
      <c r="B6" s="9">
        <v>44563</v>
      </c>
      <c r="C6" s="1">
        <v>60</v>
      </c>
    </row>
    <row r="7" spans="2:9" x14ac:dyDescent="0.25">
      <c r="B7" s="9">
        <v>44566</v>
      </c>
      <c r="C7" s="1">
        <v>190</v>
      </c>
    </row>
  </sheetData>
  <hyperlinks>
    <hyperlink ref="I2" r:id="rId1" xr:uid="{FCFACFBC-F216-46CC-A541-05700A7CA836}"/>
    <hyperlink ref="I3" r:id="rId2" xr:uid="{8CCA7933-A52B-4C51-A9E8-89122B81504F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2B4BCA-AB08-4BA3-8035-F69322FE2E49}">
  <dimension ref="B2:I7"/>
  <sheetViews>
    <sheetView showGridLines="0" zoomScale="130" zoomScaleNormal="130" workbookViewId="0"/>
  </sheetViews>
  <sheetFormatPr defaultRowHeight="15" x14ac:dyDescent="0.25"/>
  <cols>
    <col min="1" max="1" width="2.85546875" customWidth="1"/>
    <col min="2" max="2" width="10.85546875" customWidth="1"/>
    <col min="3" max="3" width="13.42578125" customWidth="1"/>
    <col min="4" max="4" width="3" customWidth="1"/>
    <col min="5" max="5" width="11.85546875" customWidth="1"/>
    <col min="6" max="6" width="11.42578125" bestFit="1" customWidth="1"/>
  </cols>
  <sheetData>
    <row r="2" spans="2:9" x14ac:dyDescent="0.25">
      <c r="B2" s="4" t="s">
        <v>0</v>
      </c>
      <c r="C2" s="4" t="s">
        <v>2</v>
      </c>
      <c r="E2" s="8" t="s">
        <v>26</v>
      </c>
      <c r="F2" s="9" t="s">
        <v>31</v>
      </c>
      <c r="H2" t="s">
        <v>50</v>
      </c>
      <c r="I2" s="12" t="s">
        <v>52</v>
      </c>
    </row>
    <row r="3" spans="2:9" x14ac:dyDescent="0.25">
      <c r="B3" s="9">
        <v>44562</v>
      </c>
      <c r="C3" s="1">
        <v>102</v>
      </c>
      <c r="E3" s="8" t="s">
        <v>27</v>
      </c>
      <c r="F3" s="1">
        <f>SUMIF(B3:B7,F2,C3:C7)</f>
        <v>240</v>
      </c>
      <c r="H3" t="s">
        <v>51</v>
      </c>
      <c r="I3" s="12" t="s">
        <v>53</v>
      </c>
    </row>
    <row r="4" spans="2:9" x14ac:dyDescent="0.25">
      <c r="B4" s="9">
        <v>44563</v>
      </c>
      <c r="C4" s="1">
        <v>80</v>
      </c>
    </row>
    <row r="5" spans="2:9" x14ac:dyDescent="0.25">
      <c r="B5" s="9">
        <v>44564</v>
      </c>
      <c r="C5" s="1">
        <v>50</v>
      </c>
    </row>
    <row r="6" spans="2:9" x14ac:dyDescent="0.25">
      <c r="B6" s="9">
        <v>44563</v>
      </c>
      <c r="C6" s="1">
        <v>60</v>
      </c>
    </row>
    <row r="7" spans="2:9" x14ac:dyDescent="0.25">
      <c r="B7" s="9">
        <v>44566</v>
      </c>
      <c r="C7" s="1">
        <v>190</v>
      </c>
    </row>
  </sheetData>
  <hyperlinks>
    <hyperlink ref="I2" r:id="rId1" xr:uid="{DC4C4AA3-9756-4553-AEE7-27EC9CE7702D}"/>
    <hyperlink ref="I3" r:id="rId2" xr:uid="{AF0D8EEB-7B94-47BA-90A3-13C77D017390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8E8B4C-FCE6-4380-82B8-235A0EAF6E01}">
  <dimension ref="B2:I7"/>
  <sheetViews>
    <sheetView showGridLines="0" zoomScale="130" zoomScaleNormal="130" workbookViewId="0"/>
  </sheetViews>
  <sheetFormatPr defaultRowHeight="15" x14ac:dyDescent="0.25"/>
  <cols>
    <col min="1" max="1" width="2.85546875" customWidth="1"/>
    <col min="2" max="2" width="10.85546875" customWidth="1"/>
    <col min="3" max="3" width="13.42578125" customWidth="1"/>
    <col min="4" max="4" width="3" customWidth="1"/>
    <col min="5" max="5" width="11.85546875" customWidth="1"/>
    <col min="6" max="6" width="11.42578125" bestFit="1" customWidth="1"/>
  </cols>
  <sheetData>
    <row r="2" spans="2:9" x14ac:dyDescent="0.25">
      <c r="B2" s="4" t="s">
        <v>0</v>
      </c>
      <c r="C2" s="4" t="s">
        <v>2</v>
      </c>
      <c r="E2" s="8" t="s">
        <v>26</v>
      </c>
      <c r="F2" s="9" t="s">
        <v>30</v>
      </c>
      <c r="H2" t="s">
        <v>50</v>
      </c>
      <c r="I2" s="12" t="s">
        <v>52</v>
      </c>
    </row>
    <row r="3" spans="2:9" x14ac:dyDescent="0.25">
      <c r="B3" s="9">
        <v>44562</v>
      </c>
      <c r="C3" s="1">
        <v>102</v>
      </c>
      <c r="E3" s="8" t="s">
        <v>27</v>
      </c>
      <c r="F3" s="1">
        <f>SUMIF(B3:B7,F2,C3:C7)</f>
        <v>102</v>
      </c>
      <c r="H3" t="s">
        <v>51</v>
      </c>
      <c r="I3" s="12" t="s">
        <v>53</v>
      </c>
    </row>
    <row r="4" spans="2:9" x14ac:dyDescent="0.25">
      <c r="B4" s="9">
        <v>44563</v>
      </c>
      <c r="C4" s="1">
        <v>80</v>
      </c>
    </row>
    <row r="5" spans="2:9" x14ac:dyDescent="0.25">
      <c r="B5" s="9">
        <v>44564</v>
      </c>
      <c r="C5" s="1">
        <v>50</v>
      </c>
    </row>
    <row r="6" spans="2:9" x14ac:dyDescent="0.25">
      <c r="B6" s="9">
        <v>44563</v>
      </c>
      <c r="C6" s="1">
        <v>60</v>
      </c>
    </row>
    <row r="7" spans="2:9" x14ac:dyDescent="0.25">
      <c r="B7" s="9">
        <v>44566</v>
      </c>
      <c r="C7" s="1">
        <v>190</v>
      </c>
    </row>
  </sheetData>
  <hyperlinks>
    <hyperlink ref="I2" r:id="rId1" xr:uid="{DC898E38-AB8B-4EC4-990F-FDAA2A61FB00}"/>
    <hyperlink ref="I3" r:id="rId2" xr:uid="{4B915C15-FC2E-4A02-9109-7E2B5BA9DE23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3C598F-EB2C-45E1-A447-DC0C74A27AC3}">
  <dimension ref="B2:G12"/>
  <sheetViews>
    <sheetView showGridLines="0" zoomScale="110" zoomScaleNormal="110" workbookViewId="0"/>
  </sheetViews>
  <sheetFormatPr defaultRowHeight="15" x14ac:dyDescent="0.25"/>
  <cols>
    <col min="1" max="1" width="2.85546875" customWidth="1"/>
    <col min="2" max="2" width="30.42578125" bestFit="1" customWidth="1"/>
    <col min="3" max="3" width="9.42578125" bestFit="1" customWidth="1"/>
    <col min="4" max="4" width="40.7109375" customWidth="1"/>
  </cols>
  <sheetData>
    <row r="2" spans="2:7" x14ac:dyDescent="0.25">
      <c r="B2" s="4" t="s">
        <v>0</v>
      </c>
      <c r="C2" s="4" t="s">
        <v>1</v>
      </c>
      <c r="D2" s="4" t="s">
        <v>2</v>
      </c>
      <c r="F2" t="s">
        <v>50</v>
      </c>
      <c r="G2" s="12" t="s">
        <v>52</v>
      </c>
    </row>
    <row r="3" spans="2:7" x14ac:dyDescent="0.25">
      <c r="B3" s="2">
        <v>43041</v>
      </c>
      <c r="C3" s="3" t="s">
        <v>3</v>
      </c>
      <c r="D3" s="1">
        <v>102</v>
      </c>
      <c r="F3" t="s">
        <v>51</v>
      </c>
      <c r="G3" s="12" t="s">
        <v>53</v>
      </c>
    </row>
    <row r="4" spans="2:7" x14ac:dyDescent="0.25">
      <c r="B4" s="2">
        <v>43043</v>
      </c>
      <c r="C4" s="3" t="s">
        <v>4</v>
      </c>
      <c r="D4" s="1">
        <v>80</v>
      </c>
    </row>
    <row r="5" spans="2:7" x14ac:dyDescent="0.25">
      <c r="B5" s="2">
        <v>43028</v>
      </c>
      <c r="C5" s="3" t="s">
        <v>3</v>
      </c>
      <c r="D5" s="1">
        <v>50</v>
      </c>
    </row>
    <row r="6" spans="2:7" x14ac:dyDescent="0.25">
      <c r="B6" s="2">
        <v>43023</v>
      </c>
      <c r="C6" s="3" t="s">
        <v>3</v>
      </c>
      <c r="D6" s="1">
        <v>60</v>
      </c>
    </row>
    <row r="7" spans="2:7" x14ac:dyDescent="0.25">
      <c r="B7" s="2">
        <v>43037</v>
      </c>
      <c r="C7" s="3" t="s">
        <v>4</v>
      </c>
      <c r="D7" s="1">
        <v>190</v>
      </c>
    </row>
    <row r="9" spans="2:7" x14ac:dyDescent="0.25">
      <c r="B9" s="5" t="s">
        <v>5</v>
      </c>
      <c r="C9" s="5" t="s">
        <v>6</v>
      </c>
      <c r="D9" s="5" t="s">
        <v>7</v>
      </c>
    </row>
    <row r="10" spans="2:7" x14ac:dyDescent="0.25">
      <c r="B10" s="1" t="s">
        <v>8</v>
      </c>
      <c r="C10" s="1">
        <f>SUMIF(D3:D7,"&gt;100")</f>
        <v>292</v>
      </c>
      <c r="D10" s="6" t="s">
        <v>9</v>
      </c>
    </row>
    <row r="11" spans="2:7" x14ac:dyDescent="0.25">
      <c r="B11" s="3" t="s">
        <v>14</v>
      </c>
      <c r="C11" s="1">
        <f>SUMIF(C3:C7,"UK",D3:D7)</f>
        <v>212</v>
      </c>
      <c r="D11" s="6" t="s">
        <v>10</v>
      </c>
    </row>
    <row r="12" spans="2:7" x14ac:dyDescent="0.25">
      <c r="B12" s="3" t="s">
        <v>12</v>
      </c>
      <c r="C12" s="1">
        <f>SUMIF(B3:B7,"&gt;"&amp;DATE(2017,11,1),D3:D7)</f>
        <v>182</v>
      </c>
      <c r="D12" s="6" t="s">
        <v>13</v>
      </c>
    </row>
  </sheetData>
  <hyperlinks>
    <hyperlink ref="G2" r:id="rId1" xr:uid="{55CCA185-13F8-4D0B-A71E-D7018D9F74F4}"/>
    <hyperlink ref="G3" r:id="rId2" xr:uid="{C79F11AA-FA3E-429A-B6AE-5F321C80ACA3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4115CA-C275-49AE-8403-19D8C9E8CF08}">
  <dimension ref="B2:I7"/>
  <sheetViews>
    <sheetView showGridLines="0" zoomScale="130" zoomScaleNormal="130" workbookViewId="0"/>
  </sheetViews>
  <sheetFormatPr defaultRowHeight="15" x14ac:dyDescent="0.25"/>
  <cols>
    <col min="1" max="1" width="2.85546875" customWidth="1"/>
    <col min="2" max="2" width="19.7109375" customWidth="1"/>
    <col min="3" max="3" width="10.28515625" customWidth="1"/>
    <col min="4" max="4" width="2.7109375" customWidth="1"/>
    <col min="5" max="5" width="11.5703125" bestFit="1" customWidth="1"/>
  </cols>
  <sheetData>
    <row r="2" spans="2:9" x14ac:dyDescent="0.25">
      <c r="B2" s="4" t="s">
        <v>11</v>
      </c>
      <c r="C2" s="4" t="s">
        <v>2</v>
      </c>
      <c r="E2" s="5" t="s">
        <v>26</v>
      </c>
      <c r="F2" s="3" t="s">
        <v>32</v>
      </c>
      <c r="H2" t="s">
        <v>50</v>
      </c>
      <c r="I2" s="12" t="s">
        <v>52</v>
      </c>
    </row>
    <row r="3" spans="2:9" x14ac:dyDescent="0.25">
      <c r="B3" s="7" t="s">
        <v>16</v>
      </c>
      <c r="C3" s="1">
        <v>10</v>
      </c>
      <c r="E3" s="5" t="s">
        <v>27</v>
      </c>
      <c r="F3" s="1">
        <f>SUMIF(B3:B7,F2,C3:C7)</f>
        <v>60</v>
      </c>
      <c r="H3" t="s">
        <v>51</v>
      </c>
      <c r="I3" s="12" t="s">
        <v>53</v>
      </c>
    </row>
    <row r="4" spans="2:9" x14ac:dyDescent="0.25">
      <c r="B4" s="7" t="s">
        <v>15</v>
      </c>
      <c r="C4" s="1">
        <v>20</v>
      </c>
    </row>
    <row r="5" spans="2:9" x14ac:dyDescent="0.25">
      <c r="B5" s="7" t="s">
        <v>17</v>
      </c>
      <c r="C5" s="1">
        <v>10</v>
      </c>
    </row>
    <row r="6" spans="2:9" x14ac:dyDescent="0.25">
      <c r="B6" s="7" t="s">
        <v>23</v>
      </c>
      <c r="C6" s="1">
        <v>30</v>
      </c>
    </row>
    <row r="7" spans="2:9" x14ac:dyDescent="0.25">
      <c r="B7" s="7" t="s">
        <v>18</v>
      </c>
      <c r="C7" s="1">
        <v>20</v>
      </c>
    </row>
  </sheetData>
  <hyperlinks>
    <hyperlink ref="I2" r:id="rId1" xr:uid="{CC9114A4-C03A-4A5C-BB03-5BB1121CD589}"/>
    <hyperlink ref="I3" r:id="rId2" xr:uid="{E57E6E7E-C5AC-4040-ADC7-2BAE667C6646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8F46FC-7BBE-4825-9339-B5D1EFCD8EC6}">
  <dimension ref="B2:I8"/>
  <sheetViews>
    <sheetView showGridLines="0" zoomScale="130" zoomScaleNormal="130" workbookViewId="0"/>
  </sheetViews>
  <sheetFormatPr defaultRowHeight="15" x14ac:dyDescent="0.25"/>
  <cols>
    <col min="1" max="1" width="2.85546875" customWidth="1"/>
    <col min="2" max="2" width="11.7109375" customWidth="1"/>
    <col min="3" max="3" width="10.28515625" customWidth="1"/>
    <col min="4" max="4" width="2.7109375" customWidth="1"/>
    <col min="5" max="5" width="11.5703125" bestFit="1" customWidth="1"/>
  </cols>
  <sheetData>
    <row r="2" spans="2:9" x14ac:dyDescent="0.25">
      <c r="B2" s="4" t="s">
        <v>33</v>
      </c>
      <c r="C2" s="4" t="s">
        <v>2</v>
      </c>
      <c r="E2" s="5" t="s">
        <v>26</v>
      </c>
      <c r="F2" s="3" t="s">
        <v>39</v>
      </c>
      <c r="H2" t="s">
        <v>50</v>
      </c>
      <c r="I2" s="12" t="s">
        <v>52</v>
      </c>
    </row>
    <row r="3" spans="2:9" x14ac:dyDescent="0.25">
      <c r="B3" s="7" t="s">
        <v>34</v>
      </c>
      <c r="C3" s="1">
        <v>10</v>
      </c>
      <c r="E3" s="5" t="s">
        <v>27</v>
      </c>
      <c r="F3" s="1">
        <f>SUMIF(B3:B8,F2,C3:C8)</f>
        <v>40</v>
      </c>
      <c r="H3" t="s">
        <v>51</v>
      </c>
      <c r="I3" s="12" t="s">
        <v>53</v>
      </c>
    </row>
    <row r="4" spans="2:9" x14ac:dyDescent="0.25">
      <c r="B4" s="7" t="s">
        <v>35</v>
      </c>
      <c r="C4" s="1">
        <v>20</v>
      </c>
    </row>
    <row r="5" spans="2:9" x14ac:dyDescent="0.25">
      <c r="B5" s="7" t="s">
        <v>36</v>
      </c>
      <c r="C5" s="1">
        <v>10</v>
      </c>
    </row>
    <row r="6" spans="2:9" x14ac:dyDescent="0.25">
      <c r="B6" s="7" t="s">
        <v>37</v>
      </c>
      <c r="C6" s="1">
        <v>30</v>
      </c>
    </row>
    <row r="7" spans="2:9" x14ac:dyDescent="0.25">
      <c r="B7" s="7" t="s">
        <v>38</v>
      </c>
      <c r="C7" s="1">
        <v>20</v>
      </c>
    </row>
    <row r="8" spans="2:9" x14ac:dyDescent="0.25">
      <c r="B8" s="1" t="s">
        <v>40</v>
      </c>
      <c r="C8" s="1">
        <v>50</v>
      </c>
    </row>
  </sheetData>
  <hyperlinks>
    <hyperlink ref="I2" r:id="rId1" xr:uid="{ECE957A5-151B-41D6-BF88-AE75ADD5E969}"/>
    <hyperlink ref="I3" r:id="rId2" xr:uid="{691DC40B-F185-4D6C-87B5-D80B045D56AE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C4269B-2A7B-4F7B-AD64-0918CDC52B6F}">
  <sheetPr codeName="Sheet2"/>
  <dimension ref="B2:F12"/>
  <sheetViews>
    <sheetView showGridLines="0" zoomScale="110" zoomScaleNormal="110" workbookViewId="0"/>
  </sheetViews>
  <sheetFormatPr defaultRowHeight="15" x14ac:dyDescent="0.25"/>
  <cols>
    <col min="1" max="1" width="2.85546875" customWidth="1"/>
    <col min="2" max="2" width="30.42578125" bestFit="1" customWidth="1"/>
    <col min="3" max="3" width="10.28515625" customWidth="1"/>
    <col min="4" max="4" width="31.85546875" bestFit="1" customWidth="1"/>
  </cols>
  <sheetData>
    <row r="2" spans="2:6" x14ac:dyDescent="0.25">
      <c r="B2" s="4" t="s">
        <v>11</v>
      </c>
      <c r="C2" s="4" t="s">
        <v>2</v>
      </c>
      <c r="E2" t="s">
        <v>50</v>
      </c>
      <c r="F2" s="12" t="s">
        <v>52</v>
      </c>
    </row>
    <row r="3" spans="2:6" x14ac:dyDescent="0.25">
      <c r="B3" s="7" t="s">
        <v>16</v>
      </c>
      <c r="C3" s="1">
        <v>10</v>
      </c>
      <c r="E3" t="s">
        <v>51</v>
      </c>
      <c r="F3" s="12" t="s">
        <v>53</v>
      </c>
    </row>
    <row r="4" spans="2:6" x14ac:dyDescent="0.25">
      <c r="B4" s="7" t="s">
        <v>15</v>
      </c>
      <c r="C4" s="1">
        <v>20</v>
      </c>
    </row>
    <row r="5" spans="2:6" x14ac:dyDescent="0.25">
      <c r="B5" s="7" t="s">
        <v>17</v>
      </c>
      <c r="C5" s="1">
        <v>10</v>
      </c>
    </row>
    <row r="6" spans="2:6" x14ac:dyDescent="0.25">
      <c r="B6" s="7" t="s">
        <v>23</v>
      </c>
      <c r="C6" s="1">
        <v>30</v>
      </c>
    </row>
    <row r="7" spans="2:6" x14ac:dyDescent="0.25">
      <c r="B7" s="7" t="s">
        <v>18</v>
      </c>
      <c r="C7" s="1">
        <v>20</v>
      </c>
    </row>
    <row r="9" spans="2:6" x14ac:dyDescent="0.25">
      <c r="B9" s="5" t="s">
        <v>5</v>
      </c>
      <c r="C9" s="5" t="s">
        <v>6</v>
      </c>
      <c r="D9" s="5" t="s">
        <v>7</v>
      </c>
    </row>
    <row r="10" spans="2:6" x14ac:dyDescent="0.25">
      <c r="B10" s="3" t="s">
        <v>21</v>
      </c>
      <c r="C10" s="1">
        <f>SUMIF(B3:B7,"Jennifer*",C3:C7)</f>
        <v>60</v>
      </c>
      <c r="D10" s="6" t="s">
        <v>19</v>
      </c>
    </row>
    <row r="11" spans="2:6" x14ac:dyDescent="0.25">
      <c r="B11" s="3" t="s">
        <v>20</v>
      </c>
      <c r="C11" s="1">
        <f>SUMIF(B3:B7,"*Wil*",C3:C7)</f>
        <v>30</v>
      </c>
      <c r="D11" s="6" t="s">
        <v>22</v>
      </c>
    </row>
    <row r="12" spans="2:6" x14ac:dyDescent="0.25">
      <c r="B12" s="3" t="s">
        <v>24</v>
      </c>
      <c r="C12" s="1">
        <f>SUMIF(B3:B7,"*W?lson",C3:C7)</f>
        <v>50</v>
      </c>
      <c r="D12" s="6" t="s">
        <v>25</v>
      </c>
    </row>
  </sheetData>
  <hyperlinks>
    <hyperlink ref="F2" r:id="rId1" xr:uid="{1277A15A-90B4-42EE-BF4B-84F39910C692}"/>
    <hyperlink ref="F3" r:id="rId2" xr:uid="{C7F37C43-46A3-4FC8-B474-4470407A4EED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BA0C83-C7D2-4200-8E24-59BA3B7E8100}">
  <dimension ref="B2:G12"/>
  <sheetViews>
    <sheetView showGridLines="0" zoomScale="110" zoomScaleNormal="110" workbookViewId="0"/>
  </sheetViews>
  <sheetFormatPr defaultRowHeight="15" x14ac:dyDescent="0.25"/>
  <cols>
    <col min="1" max="1" width="2.85546875" customWidth="1"/>
    <col min="2" max="2" width="30.42578125" bestFit="1" customWidth="1"/>
    <col min="3" max="3" width="9.42578125" bestFit="1" customWidth="1"/>
    <col min="4" max="4" width="40.7109375" customWidth="1"/>
  </cols>
  <sheetData>
    <row r="2" spans="2:7" x14ac:dyDescent="0.25">
      <c r="B2" s="4" t="s">
        <v>0</v>
      </c>
      <c r="C2" s="4" t="s">
        <v>1</v>
      </c>
      <c r="D2" s="4" t="s">
        <v>2</v>
      </c>
      <c r="F2" t="s">
        <v>50</v>
      </c>
      <c r="G2" s="12" t="s">
        <v>52</v>
      </c>
    </row>
    <row r="3" spans="2:7" x14ac:dyDescent="0.25">
      <c r="B3" s="2">
        <v>43041</v>
      </c>
      <c r="C3" s="3" t="s">
        <v>3</v>
      </c>
      <c r="D3" s="1">
        <v>102</v>
      </c>
      <c r="F3" t="s">
        <v>51</v>
      </c>
      <c r="G3" s="12" t="s">
        <v>53</v>
      </c>
    </row>
    <row r="4" spans="2:7" x14ac:dyDescent="0.25">
      <c r="B4" s="2">
        <v>43043</v>
      </c>
      <c r="C4" s="3" t="s">
        <v>4</v>
      </c>
      <c r="D4" s="1">
        <v>80</v>
      </c>
    </row>
    <row r="5" spans="2:7" x14ac:dyDescent="0.25">
      <c r="B5" s="2">
        <v>43028</v>
      </c>
      <c r="C5" s="3" t="s">
        <v>3</v>
      </c>
      <c r="D5" s="1">
        <v>50</v>
      </c>
    </row>
    <row r="6" spans="2:7" x14ac:dyDescent="0.25">
      <c r="B6" s="2">
        <v>43023</v>
      </c>
      <c r="C6" s="3" t="s">
        <v>3</v>
      </c>
      <c r="D6" s="1">
        <v>60</v>
      </c>
    </row>
    <row r="7" spans="2:7" x14ac:dyDescent="0.25">
      <c r="B7" s="2">
        <v>43037</v>
      </c>
      <c r="C7" s="3" t="s">
        <v>4</v>
      </c>
      <c r="D7" s="1">
        <v>190</v>
      </c>
    </row>
    <row r="9" spans="2:7" x14ac:dyDescent="0.25">
      <c r="B9" s="5" t="s">
        <v>5</v>
      </c>
      <c r="C9" s="5" t="s">
        <v>6</v>
      </c>
      <c r="D9" s="5" t="s">
        <v>7</v>
      </c>
    </row>
    <row r="10" spans="2:7" x14ac:dyDescent="0.25">
      <c r="B10" s="1" t="s">
        <v>8</v>
      </c>
      <c r="C10" s="1">
        <f>SUMIF(D3:D7,"&gt;100")</f>
        <v>292</v>
      </c>
      <c r="D10" s="6" t="s">
        <v>9</v>
      </c>
    </row>
    <row r="11" spans="2:7" x14ac:dyDescent="0.25">
      <c r="B11" s="3" t="s">
        <v>14</v>
      </c>
      <c r="C11" s="1">
        <f>SUMIF(C3:C7,"UK",D3:D7)</f>
        <v>212</v>
      </c>
      <c r="D11" s="6" t="s">
        <v>10</v>
      </c>
    </row>
    <row r="12" spans="2:7" x14ac:dyDescent="0.25">
      <c r="B12" s="3" t="s">
        <v>12</v>
      </c>
      <c r="C12" s="1">
        <f>SUMIF(B3:B7,"&gt;"&amp;DATE(2017,11,1),D3:D7)</f>
        <v>182</v>
      </c>
      <c r="D12" s="6" t="s">
        <v>13</v>
      </c>
    </row>
  </sheetData>
  <hyperlinks>
    <hyperlink ref="G2" r:id="rId1" xr:uid="{FB412496-FE19-4C63-B03E-6E0375A2E1B4}"/>
    <hyperlink ref="G3" r:id="rId2" xr:uid="{272497ED-68B9-4DA6-8FA4-23090F8EF00D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57038A-371F-4E65-88F1-5153DA423D9D}">
  <dimension ref="B2:I11"/>
  <sheetViews>
    <sheetView showGridLines="0" zoomScale="120" zoomScaleNormal="120" workbookViewId="0"/>
  </sheetViews>
  <sheetFormatPr defaultRowHeight="15" x14ac:dyDescent="0.25"/>
  <cols>
    <col min="1" max="1" width="2.85546875" customWidth="1"/>
    <col min="2" max="2" width="10.85546875" customWidth="1"/>
    <col min="3" max="3" width="12.7109375" customWidth="1"/>
    <col min="4" max="4" width="3.28515625" customWidth="1"/>
    <col min="5" max="5" width="13" customWidth="1"/>
    <col min="6" max="6" width="10.42578125" bestFit="1" customWidth="1"/>
    <col min="7" max="7" width="2.85546875" customWidth="1"/>
    <col min="9" max="9" width="10.42578125" bestFit="1" customWidth="1"/>
    <col min="10" max="10" width="10.7109375" customWidth="1"/>
    <col min="11" max="11" width="3" customWidth="1"/>
    <col min="12" max="12" width="11.5703125" bestFit="1" customWidth="1"/>
  </cols>
  <sheetData>
    <row r="2" spans="2:9" x14ac:dyDescent="0.25">
      <c r="B2" s="4" t="s">
        <v>0</v>
      </c>
      <c r="C2" s="4" t="s">
        <v>2</v>
      </c>
      <c r="E2" s="5" t="s">
        <v>43</v>
      </c>
      <c r="F2" s="5" t="s">
        <v>27</v>
      </c>
      <c r="H2" t="s">
        <v>50</v>
      </c>
      <c r="I2" s="12" t="s">
        <v>52</v>
      </c>
    </row>
    <row r="3" spans="2:9" x14ac:dyDescent="0.25">
      <c r="B3" s="9" t="s">
        <v>44</v>
      </c>
      <c r="C3" s="1">
        <v>300</v>
      </c>
      <c r="E3" s="10" t="s">
        <v>45</v>
      </c>
      <c r="F3" s="10">
        <f t="array" ref="F3:F5">SUMIF(B3:B11,E3:E5,C3:C11)</f>
        <v>1810</v>
      </c>
      <c r="H3" t="s">
        <v>51</v>
      </c>
      <c r="I3" s="12" t="s">
        <v>53</v>
      </c>
    </row>
    <row r="4" spans="2:9" x14ac:dyDescent="0.25">
      <c r="B4" s="9" t="s">
        <v>49</v>
      </c>
      <c r="C4" s="1">
        <v>890</v>
      </c>
      <c r="E4" s="10" t="s">
        <v>49</v>
      </c>
      <c r="F4" s="10">
        <v>1010</v>
      </c>
    </row>
    <row r="5" spans="2:9" x14ac:dyDescent="0.25">
      <c r="B5" s="9" t="s">
        <v>44</v>
      </c>
      <c r="C5" s="1">
        <v>400</v>
      </c>
      <c r="E5" s="10" t="s">
        <v>44</v>
      </c>
      <c r="F5" s="10">
        <v>700</v>
      </c>
    </row>
    <row r="6" spans="2:9" x14ac:dyDescent="0.25">
      <c r="B6" s="9" t="s">
        <v>45</v>
      </c>
      <c r="C6" s="1">
        <v>960</v>
      </c>
    </row>
    <row r="7" spans="2:9" x14ac:dyDescent="0.25">
      <c r="B7" s="9" t="s">
        <v>46</v>
      </c>
      <c r="C7" s="1">
        <v>400</v>
      </c>
    </row>
    <row r="8" spans="2:9" x14ac:dyDescent="0.25">
      <c r="B8" s="9" t="s">
        <v>45</v>
      </c>
      <c r="C8" s="1">
        <v>850</v>
      </c>
    </row>
    <row r="9" spans="2:9" x14ac:dyDescent="0.25">
      <c r="B9" s="9" t="s">
        <v>47</v>
      </c>
      <c r="C9" s="1">
        <v>540</v>
      </c>
    </row>
    <row r="10" spans="2:9" x14ac:dyDescent="0.25">
      <c r="B10" s="9" t="s">
        <v>48</v>
      </c>
      <c r="C10" s="1">
        <v>560</v>
      </c>
    </row>
    <row r="11" spans="2:9" x14ac:dyDescent="0.25">
      <c r="B11" s="9" t="s">
        <v>49</v>
      </c>
      <c r="C11" s="1">
        <v>120</v>
      </c>
    </row>
  </sheetData>
  <hyperlinks>
    <hyperlink ref="I2" r:id="rId1" xr:uid="{0455CF4A-10D2-41D6-A9D9-1CE391BE6BC9}"/>
    <hyperlink ref="I3" r:id="rId2" xr:uid="{EF30EA14-8651-4AB0-95CE-414990C00655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BB0ED9-0340-416D-9D92-45F96DFE053D}">
  <dimension ref="B2:P20"/>
  <sheetViews>
    <sheetView showGridLines="0" zoomScale="120" zoomScaleNormal="120" workbookViewId="0"/>
  </sheetViews>
  <sheetFormatPr defaultRowHeight="15" x14ac:dyDescent="0.25"/>
  <cols>
    <col min="1" max="1" width="2.85546875" customWidth="1"/>
    <col min="2" max="2" width="10.85546875" customWidth="1"/>
    <col min="3" max="3" width="12.7109375" customWidth="1"/>
    <col min="4" max="4" width="3.28515625" customWidth="1"/>
    <col min="5" max="5" width="11.85546875" customWidth="1"/>
    <col min="6" max="6" width="10.42578125" bestFit="1" customWidth="1"/>
    <col min="7" max="7" width="2.85546875" customWidth="1"/>
    <col min="9" max="9" width="10.42578125" bestFit="1" customWidth="1"/>
    <col min="10" max="10" width="10.7109375" customWidth="1"/>
    <col min="11" max="11" width="3" customWidth="1"/>
    <col min="12" max="12" width="11.5703125" bestFit="1" customWidth="1"/>
  </cols>
  <sheetData>
    <row r="2" spans="2:16" x14ac:dyDescent="0.25">
      <c r="B2" s="4" t="s">
        <v>0</v>
      </c>
      <c r="C2" s="4" t="s">
        <v>2</v>
      </c>
      <c r="E2" s="8" t="s">
        <v>26</v>
      </c>
      <c r="F2" s="10">
        <v>2</v>
      </c>
      <c r="H2" s="4" t="s">
        <v>41</v>
      </c>
      <c r="I2" s="4" t="s">
        <v>0</v>
      </c>
      <c r="J2" s="4" t="s">
        <v>2</v>
      </c>
      <c r="L2" s="8" t="s">
        <v>26</v>
      </c>
      <c r="M2" s="10">
        <v>2</v>
      </c>
      <c r="O2" t="s">
        <v>50</v>
      </c>
      <c r="P2" s="12" t="s">
        <v>52</v>
      </c>
    </row>
    <row r="3" spans="2:16" x14ac:dyDescent="0.25">
      <c r="B3" s="9">
        <v>44562</v>
      </c>
      <c r="C3" s="1">
        <v>102</v>
      </c>
      <c r="E3" s="8" t="s">
        <v>27</v>
      </c>
      <c r="F3" s="1" cm="1">
        <f t="array" ref="F3">SUMPRODUCT((MONTH(B3:B7)=F2)*C3:C7)</f>
        <v>140</v>
      </c>
      <c r="H3" s="10">
        <f>MONTH(I3)</f>
        <v>1</v>
      </c>
      <c r="I3" s="9">
        <v>44562</v>
      </c>
      <c r="J3" s="1">
        <v>102</v>
      </c>
      <c r="L3" s="8" t="s">
        <v>27</v>
      </c>
      <c r="M3" s="1">
        <f>SUMIF(H3:H7,M2,J3:J7)</f>
        <v>140</v>
      </c>
      <c r="O3" t="s">
        <v>51</v>
      </c>
      <c r="P3" s="12" t="s">
        <v>53</v>
      </c>
    </row>
    <row r="4" spans="2:16" x14ac:dyDescent="0.25">
      <c r="B4" s="9">
        <v>44594</v>
      </c>
      <c r="C4" s="1">
        <v>80</v>
      </c>
      <c r="H4" s="10">
        <f t="shared" ref="H4:H7" si="0">MONTH(I4)</f>
        <v>2</v>
      </c>
      <c r="I4" s="9">
        <v>44594</v>
      </c>
      <c r="J4" s="1">
        <v>80</v>
      </c>
    </row>
    <row r="5" spans="2:16" x14ac:dyDescent="0.25">
      <c r="B5" s="9">
        <v>44564</v>
      </c>
      <c r="C5" s="1">
        <v>50</v>
      </c>
      <c r="H5" s="10">
        <f t="shared" si="0"/>
        <v>1</v>
      </c>
      <c r="I5" s="9">
        <v>44564</v>
      </c>
      <c r="J5" s="1">
        <v>50</v>
      </c>
    </row>
    <row r="6" spans="2:16" x14ac:dyDescent="0.25">
      <c r="B6" s="9">
        <v>44594</v>
      </c>
      <c r="C6" s="1">
        <v>60</v>
      </c>
      <c r="H6" s="10">
        <f t="shared" si="0"/>
        <v>2</v>
      </c>
      <c r="I6" s="9">
        <v>44594</v>
      </c>
      <c r="J6" s="1">
        <v>60</v>
      </c>
    </row>
    <row r="7" spans="2:16" x14ac:dyDescent="0.25">
      <c r="B7" s="9">
        <v>44566</v>
      </c>
      <c r="C7" s="1">
        <v>190</v>
      </c>
      <c r="H7" s="10">
        <f t="shared" si="0"/>
        <v>1</v>
      </c>
      <c r="I7" s="9">
        <v>44566</v>
      </c>
      <c r="J7" s="1">
        <v>190</v>
      </c>
    </row>
    <row r="20" spans="14:14" x14ac:dyDescent="0.25">
      <c r="N20" s="11">
        <v>36526</v>
      </c>
    </row>
  </sheetData>
  <hyperlinks>
    <hyperlink ref="P2" r:id="rId1" xr:uid="{78D81260-D620-425B-A952-C0E2D14F6326}"/>
    <hyperlink ref="P3" r:id="rId2" xr:uid="{B905B96E-0E8C-4B30-8ED8-6D43632A5CE5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FBD6CF-2C3A-4449-BF20-17FA92D9296E}">
  <dimension ref="B2:I7"/>
  <sheetViews>
    <sheetView showGridLines="0" zoomScale="130" zoomScaleNormal="130" workbookViewId="0"/>
  </sheetViews>
  <sheetFormatPr defaultRowHeight="15" x14ac:dyDescent="0.25"/>
  <cols>
    <col min="1" max="1" width="2.85546875" customWidth="1"/>
    <col min="2" max="2" width="10.85546875" customWidth="1"/>
    <col min="3" max="3" width="13.42578125" customWidth="1"/>
    <col min="4" max="4" width="3" customWidth="1"/>
    <col min="5" max="5" width="11.85546875" customWidth="1"/>
  </cols>
  <sheetData>
    <row r="2" spans="2:9" x14ac:dyDescent="0.25">
      <c r="B2" s="4" t="s">
        <v>1</v>
      </c>
      <c r="C2" s="4" t="s">
        <v>2</v>
      </c>
      <c r="E2" s="8" t="s">
        <v>26</v>
      </c>
      <c r="F2" s="1" t="s">
        <v>42</v>
      </c>
      <c r="H2" t="s">
        <v>50</v>
      </c>
      <c r="I2" s="12" t="s">
        <v>52</v>
      </c>
    </row>
    <row r="3" spans="2:9" x14ac:dyDescent="0.25">
      <c r="B3" s="3" t="s">
        <v>3</v>
      </c>
      <c r="C3" s="1">
        <v>102</v>
      </c>
      <c r="E3" s="8" t="s">
        <v>27</v>
      </c>
      <c r="F3" s="1">
        <f>SUMIF(B3:B7,F2,C3:C7)</f>
        <v>270</v>
      </c>
      <c r="H3" t="s">
        <v>51</v>
      </c>
      <c r="I3" s="12" t="s">
        <v>53</v>
      </c>
    </row>
    <row r="4" spans="2:9" x14ac:dyDescent="0.25">
      <c r="B4" s="3" t="s">
        <v>4</v>
      </c>
      <c r="C4" s="1">
        <v>80</v>
      </c>
    </row>
    <row r="5" spans="2:9" x14ac:dyDescent="0.25">
      <c r="B5" s="3" t="s">
        <v>3</v>
      </c>
      <c r="C5" s="1">
        <v>50</v>
      </c>
    </row>
    <row r="6" spans="2:9" x14ac:dyDescent="0.25">
      <c r="B6" s="3" t="s">
        <v>3</v>
      </c>
      <c r="C6" s="1">
        <v>60</v>
      </c>
    </row>
    <row r="7" spans="2:9" x14ac:dyDescent="0.25">
      <c r="B7" s="3" t="s">
        <v>4</v>
      </c>
      <c r="C7" s="1">
        <v>190</v>
      </c>
    </row>
  </sheetData>
  <hyperlinks>
    <hyperlink ref="I2" r:id="rId1" xr:uid="{4D5EE810-2AA4-4AD6-A0F5-D33FDF0FD477}"/>
    <hyperlink ref="I3" r:id="rId2" xr:uid="{90BFC301-1EC8-4816-97DF-04E3EB3EFB7B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SUMIF function</vt:lpstr>
      <vt:lpstr>SUMIF - condition</vt:lpstr>
      <vt:lpstr>SUMIF - condition1</vt:lpstr>
      <vt:lpstr>SUMIF - larger than</vt:lpstr>
      <vt:lpstr>SUMIF - larger than1</vt:lpstr>
      <vt:lpstr>SUMIF - smaller than</vt:lpstr>
      <vt:lpstr>SUMIF - smaller than1</vt:lpstr>
      <vt:lpstr>SUMIF - date</vt:lpstr>
      <vt:lpstr>SUMIF - later dates</vt:lpstr>
      <vt:lpstr>SUMIF - earlier dates</vt:lpstr>
      <vt:lpstr>SUMIF - year</vt:lpstr>
      <vt:lpstr>Asterisk</vt:lpstr>
      <vt:lpstr>Question</vt:lpstr>
      <vt:lpstr>Wildcard</vt:lpstr>
      <vt:lpstr>SUMIF - month</vt:lpstr>
      <vt:lpstr>list</vt:lpstr>
      <vt:lpstr>error</vt:lpstr>
      <vt:lpstr>SUMIF - not equal 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2017-11-06T07:55:22Z</dcterms:created>
  <dcterms:modified xsi:type="dcterms:W3CDTF">2021-09-08T13:26:39Z</dcterms:modified>
</cp:coreProperties>
</file>