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ichStyles.xml" ContentType="application/vnd.ms-excel.richstyles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://127.0.0.1:42427/RSemcunNwsch/DropCrypt/excelforum/"/>
    </mc:Choice>
  </mc:AlternateContent>
  <xr:revisionPtr revIDLastSave="0" documentId="13_ncr:1_{6B731CED-130D-4CD9-A2CB-CCC360A13539}" xr6:coauthVersionLast="47" xr6:coauthVersionMax="47" xr10:uidLastSave="{00000000-0000-0000-0000-000000000000}"/>
  <bookViews>
    <workbookView xWindow="-120" yWindow="-120" windowWidth="29040" windowHeight="17640" xr2:uid="{C5EDE675-84B0-4440-B460-BF6B59C42C02}"/>
  </bookViews>
  <sheets>
    <sheet name="Formula" sheetId="3" r:id="rId1"/>
    <sheet name="Verify" sheetId="1" r:id="rId2"/>
    <sheet name="Letters" sheetId="2" r:id="rId3"/>
    <sheet name="Weighted average %" sheetId="4" r:id="rId4"/>
    <sheet name="Weighted average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5" l="1" a="1"/>
  <c r="C14" i="5" s="1"/>
  <c r="C14" i="4" a="1"/>
  <c r="C14" i="4" s="1"/>
  <c r="L14" i="4" a="1"/>
  <c r="L14" i="4" s="1"/>
  <c r="L13" i="4"/>
  <c r="B18" i="3" l="1" a="1"/>
  <c r="B18" i="3" s="1"/>
  <c r="C14" i="3"/>
  <c r="D3" i="1"/>
  <c r="D14" i="1" s="1"/>
  <c r="D4" i="1"/>
  <c r="D5" i="1"/>
  <c r="D6" i="1"/>
  <c r="D7" i="1"/>
  <c r="D8" i="1"/>
  <c r="D9" i="1"/>
  <c r="D10" i="1"/>
  <c r="D11" i="1"/>
  <c r="D12" i="1"/>
  <c r="C19" i="1" a="1"/>
  <c r="C19" i="1" s="1"/>
  <c r="C16" i="2"/>
  <c r="D4" i="2"/>
  <c r="D5" i="2"/>
  <c r="D6" i="2"/>
  <c r="D7" i="2"/>
  <c r="D8" i="2"/>
  <c r="D9" i="2"/>
  <c r="D10" i="2"/>
  <c r="D11" i="2"/>
  <c r="D12" i="2"/>
  <c r="D3" i="2"/>
  <c r="C16" i="1"/>
  <c r="D14" i="2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8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</futureMetadata>
  <cellMetadata count="1">
    <bk>
      <rc t="1" v="0"/>
    </bk>
  </cellMetadata>
  <valueMetadata count="18">
    <bk>
      <rc t="2" v="0"/>
    </bk>
    <bk>
      <rc t="2" v="1"/>
    </bk>
    <bk>
      <rc t="2" v="2"/>
    </bk>
    <bk>
      <rc t="2" v="3"/>
    </bk>
    <bk>
      <rc t="2" v="4"/>
    </bk>
    <bk>
      <rc t="2" v="5"/>
    </bk>
    <bk>
      <rc t="2" v="6"/>
    </bk>
    <bk>
      <rc t="2" v="7"/>
    </bk>
    <bk>
      <rc t="2" v="8"/>
    </bk>
    <bk>
      <rc t="2" v="9"/>
    </bk>
    <bk>
      <rc t="2" v="10"/>
    </bk>
    <bk>
      <rc t="2" v="11"/>
    </bk>
    <bk>
      <rc t="2" v="12"/>
    </bk>
    <bk>
      <rc t="2" v="13"/>
    </bk>
    <bk>
      <rc t="2" v="14"/>
    </bk>
    <bk>
      <rc t="2" v="15"/>
    </bk>
    <bk>
      <rc t="2" v="16"/>
    </bk>
    <bk>
      <rc t="2" v="17"/>
    </bk>
  </valueMetadata>
</metadata>
</file>

<file path=xl/sharedStrings.xml><?xml version="1.0" encoding="utf-8"?>
<sst xmlns="http://schemas.openxmlformats.org/spreadsheetml/2006/main" count="70" uniqueCount="34">
  <si>
    <t>Value</t>
  </si>
  <si>
    <t>Amount</t>
  </si>
  <si>
    <t>Table</t>
  </si>
  <si>
    <t>Rate</t>
  </si>
  <si>
    <t>Formula:</t>
  </si>
  <si>
    <t>Show formula:</t>
  </si>
  <si>
    <t>Sum:</t>
  </si>
  <si>
    <t>=SUMPRODUCT(LOOKUP($B$3:$B$12,$F$3:$F$8,G3:G8)*C3:C12)</t>
  </si>
  <si>
    <t>Amount*Rate</t>
  </si>
  <si>
    <t>Category</t>
  </si>
  <si>
    <t>A</t>
  </si>
  <si>
    <t>B</t>
  </si>
  <si>
    <t>D</t>
  </si>
  <si>
    <t>E</t>
  </si>
  <si>
    <t>F</t>
  </si>
  <si>
    <t>Website:</t>
  </si>
  <si>
    <t>Webpage:</t>
  </si>
  <si>
    <t>Get Digital Help</t>
  </si>
  <si>
    <t>G</t>
  </si>
  <si>
    <t>M</t>
  </si>
  <si>
    <t>T</t>
  </si>
  <si>
    <t>H</t>
  </si>
  <si>
    <t>J</t>
  </si>
  <si>
    <t>N</t>
  </si>
  <si>
    <t>P</t>
  </si>
  <si>
    <t>S</t>
  </si>
  <si>
    <t>U</t>
  </si>
  <si>
    <t>W</t>
  </si>
  <si>
    <t>Date</t>
  </si>
  <si>
    <t>Price</t>
  </si>
  <si>
    <t>Day</t>
  </si>
  <si>
    <t>Percentage</t>
  </si>
  <si>
    <t>Weight</t>
  </si>
  <si>
    <t>SUMPRODUCT and nested IF functions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</si>
</sst>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1" fillId="0" borderId="1">
      <alignment horizontal="left" indent="1"/>
    </xf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1" xfId="1">
      <alignment horizontal="left" indent="1"/>
    </xf>
    <xf numFmtId="0" fontId="2" fillId="4" borderId="1" xfId="1" applyFont="1" applyFill="1">
      <alignment horizontal="left" indent="1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  <xf numFmtId="0" fontId="2" fillId="5" borderId="1" xfId="1" applyFont="1" applyFill="1">
      <alignment horizontal="left" indent="1"/>
    </xf>
    <xf numFmtId="0" fontId="0" fillId="0" borderId="0" xfId="0" quotePrefix="1" applyAlignment="1">
      <alignment horizontal="left" indent="1"/>
    </xf>
    <xf numFmtId="0" fontId="0" fillId="0" borderId="1" xfId="1" applyFont="1">
      <alignment horizontal="left" indent="1"/>
    </xf>
    <xf numFmtId="0" fontId="3" fillId="0" borderId="0" xfId="2"/>
    <xf numFmtId="9" fontId="1" fillId="0" borderId="1" xfId="1" applyNumberFormat="1">
      <alignment horizontal="left" indent="1"/>
    </xf>
    <xf numFmtId="9" fontId="0" fillId="0" borderId="0" xfId="0" applyNumberFormat="1"/>
    <xf numFmtId="0" fontId="1" fillId="0" borderId="1" xfId="1" applyNumberFormat="1">
      <alignment horizontal="left" indent="1"/>
    </xf>
  </cellXfs>
  <cellStyles count="3">
    <cellStyle name="Default" xfId="1" xr:uid="{631E5039-D89C-40E3-8101-726617DAA889}"/>
    <cellStyle name="Hyperlink" xfId="2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9C20BC29-5189-473A-A33D-2E51BC28308B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SupportingPropertyBagStructure" Target="richData/rdsupportingpropertybagstructure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ichStyles" Target="richData/richStyles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Structure" Target="richData/rdrichvaluestructure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microsoft.com/office/2017/06/relationships/rdSupportingPropertyBag" Target="richData/rdsupportingpropertybag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8">
  <rv s="0">
    <fb>44526</fb>
    <v>0</v>
  </rv>
  <rv s="0">
    <fb>333.12</fb>
    <v>1</v>
  </rv>
  <rv s="0">
    <fb>44529</fb>
    <v>0</v>
  </rv>
  <rv s="0">
    <fb>338.03</fb>
    <v>1</v>
  </rv>
  <rv s="0">
    <fb>44530</fb>
    <v>0</v>
  </rv>
  <rv s="0">
    <fb>324.45999999999998</fb>
    <v>1</v>
  </rv>
  <rv s="0">
    <fb>44531</fb>
    <v>0</v>
  </rv>
  <rv s="0">
    <fb>310.60000000000002</fb>
    <v>1</v>
  </rv>
  <rv s="0">
    <fb>44532</fb>
    <v>0</v>
  </rv>
  <rv s="0">
    <fb>310.39</fb>
    <v>1</v>
  </rv>
  <rv s="0">
    <fb>44533</fb>
    <v>0</v>
  </rv>
  <rv s="0">
    <fb>306.83999999999997</fb>
    <v>1</v>
  </rv>
  <rv s="0">
    <fb>44536</fb>
    <v>0</v>
  </rv>
  <rv s="0">
    <fb>317.87</fb>
    <v>1</v>
  </rv>
  <rv s="0">
    <fb>44537</fb>
    <v>0</v>
  </rv>
  <rv s="0">
    <fb>322.81</fb>
    <v>1</v>
  </rv>
  <rv s="0">
    <fb>44538</fb>
    <v>0</v>
  </rv>
  <rv s="0">
    <fb>330.56</fb>
    <v>1</v>
  </rv>
</rvData>
</file>

<file path=xl/richData/rdrichvaluestructure.xml><?xml version="1.0" encoding="utf-8"?>
<rvStructures xmlns="http://schemas.microsoft.com/office/spreadsheetml/2017/richdata" count="1">
  <s t="_formattednumber">
    <k n="_Format" t="spb"/>
  </s>
</rvStructures>
</file>

<file path=xl/richData/rdsupportingpropertybag.xml><?xml version="1.0" encoding="utf-8"?>
<supportingPropertyBags xmlns="http://schemas.microsoft.com/office/spreadsheetml/2017/richdata2">
  <spbData count="2">
    <spb s="0">
      <v>1</v>
    </spb>
    <spb s="0">
      <v>2</v>
    </spb>
  </spbData>
</supportingPropertyBags>
</file>

<file path=xl/richData/rdsupportingpropertybagstructure.xml><?xml version="1.0" encoding="utf-8"?>
<spbStructures xmlns="http://schemas.microsoft.com/office/spreadsheetml/2017/richdata2" count="1">
  <s>
    <k n="_Self" t="i"/>
  </s>
</spbStructures>
</file>

<file path=xl/richData/richStyles.xml><?xml version="1.0" encoding="utf-8"?>
<richStyleSheet xmlns="http://schemas.microsoft.com/office/spreadsheetml/2017/richdata2" xmlns:mc="http://schemas.openxmlformats.org/markup-compatibility/2006" xmlns:x="http://schemas.openxmlformats.org/spreadsheetml/2006/main" mc:Ignorable="x">
  <dxfs count="2">
    <x:dxf>
      <x:numFmt numFmtId="19" formatCode="m/d/yyyy"/>
    </x:dxf>
    <x:dxf>
      <x:numFmt numFmtId="0" formatCode="General"/>
    </x:dxf>
  </dxfs>
  <richProperties>
    <rPr n="NumberFormat" t="s"/>
  </richProperties>
  <richStyles>
    <rSty dxfid="0"/>
    <rSty dxfid="1">
      <rpv i="0">_([$$-en-US]* #,##0.00_);_([$$-en-US]* (#,##0.00);_([$$-en-US]* "-"??_);_(@_)</rpv>
    </rSty>
  </richStyles>
</richStyleShee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sumproduct-and-nested-if-functions/" TargetMode="External"/><Relationship Id="rId1" Type="http://schemas.openxmlformats.org/officeDocument/2006/relationships/hyperlink" Target="https://www.get-digital-help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et-digital-help.com/sumproduct-and-nested-if-functions/" TargetMode="External"/><Relationship Id="rId1" Type="http://schemas.openxmlformats.org/officeDocument/2006/relationships/hyperlink" Target="https://www.get-digital-help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get-digital-help.com/sumproduct-and-nested-if-functions/" TargetMode="External"/><Relationship Id="rId1" Type="http://schemas.openxmlformats.org/officeDocument/2006/relationships/hyperlink" Target="https://www.get-digital-help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get-digital-help.com/sumproduct-and-nested-if-functions/" TargetMode="External"/><Relationship Id="rId1" Type="http://schemas.openxmlformats.org/officeDocument/2006/relationships/hyperlink" Target="https://www.get-digital-help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get-digital-help.com/sumproduct-and-nested-if-functions/" TargetMode="External"/><Relationship Id="rId1" Type="http://schemas.openxmlformats.org/officeDocument/2006/relationships/hyperlink" Target="https://www.get-digital-hel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75B9D-A376-4664-9743-97F0C8D4E33F}">
  <dimension ref="B2:I18"/>
  <sheetViews>
    <sheetView showGridLines="0" tabSelected="1" zoomScale="130" zoomScaleNormal="130" workbookViewId="0"/>
  </sheetViews>
  <sheetFormatPr defaultRowHeight="15" x14ac:dyDescent="0.25"/>
  <cols>
    <col min="1" max="1" width="2.7109375" customWidth="1"/>
    <col min="2" max="2" width="15.28515625" bestFit="1" customWidth="1"/>
    <col min="3" max="3" width="10.28515625" customWidth="1"/>
    <col min="4" max="4" width="2.85546875" customWidth="1"/>
    <col min="5" max="5" width="7.140625" bestFit="1" customWidth="1"/>
    <col min="6" max="6" width="6.7109375" bestFit="1" customWidth="1"/>
    <col min="7" max="7" width="12.28515625" bestFit="1" customWidth="1"/>
  </cols>
  <sheetData>
    <row r="2" spans="2:9" x14ac:dyDescent="0.25">
      <c r="B2" s="2" t="s">
        <v>0</v>
      </c>
      <c r="C2" s="2" t="s">
        <v>1</v>
      </c>
      <c r="E2" s="4" t="s">
        <v>2</v>
      </c>
      <c r="F2" s="4" t="s">
        <v>3</v>
      </c>
      <c r="H2" t="s">
        <v>15</v>
      </c>
      <c r="I2" s="8" t="s">
        <v>17</v>
      </c>
    </row>
    <row r="3" spans="2:9" x14ac:dyDescent="0.25">
      <c r="B3" s="1">
        <v>950</v>
      </c>
      <c r="C3" s="1">
        <v>60</v>
      </c>
      <c r="E3" s="1">
        <v>0</v>
      </c>
      <c r="F3" s="1">
        <v>1.01</v>
      </c>
      <c r="H3" t="s">
        <v>16</v>
      </c>
      <c r="I3" s="8" t="s">
        <v>33</v>
      </c>
    </row>
    <row r="4" spans="2:9" x14ac:dyDescent="0.25">
      <c r="B4" s="1">
        <v>210</v>
      </c>
      <c r="C4" s="1">
        <v>40</v>
      </c>
      <c r="E4" s="1">
        <v>100</v>
      </c>
      <c r="F4" s="1">
        <v>1</v>
      </c>
    </row>
    <row r="5" spans="2:9" x14ac:dyDescent="0.25">
      <c r="B5" s="1">
        <v>890</v>
      </c>
      <c r="C5" s="1">
        <v>30</v>
      </c>
      <c r="E5" s="1">
        <v>200</v>
      </c>
      <c r="F5" s="1">
        <v>1.03</v>
      </c>
    </row>
    <row r="6" spans="2:9" x14ac:dyDescent="0.25">
      <c r="B6" s="1">
        <v>440</v>
      </c>
      <c r="C6" s="1">
        <v>90</v>
      </c>
      <c r="E6" s="1">
        <v>300</v>
      </c>
      <c r="F6" s="1">
        <v>1</v>
      </c>
    </row>
    <row r="7" spans="2:9" x14ac:dyDescent="0.25">
      <c r="B7" s="1">
        <v>430</v>
      </c>
      <c r="C7" s="1">
        <v>80</v>
      </c>
      <c r="E7" s="1">
        <v>500</v>
      </c>
      <c r="F7" s="1">
        <v>1.05</v>
      </c>
    </row>
    <row r="8" spans="2:9" x14ac:dyDescent="0.25">
      <c r="B8" s="1">
        <v>50</v>
      </c>
      <c r="C8" s="1">
        <v>20</v>
      </c>
      <c r="E8" s="1">
        <v>900</v>
      </c>
      <c r="F8" s="1">
        <v>1</v>
      </c>
    </row>
    <row r="9" spans="2:9" x14ac:dyDescent="0.25">
      <c r="B9" s="1">
        <v>480</v>
      </c>
      <c r="C9" s="1">
        <v>30</v>
      </c>
    </row>
    <row r="10" spans="2:9" x14ac:dyDescent="0.25">
      <c r="B10" s="1">
        <v>540</v>
      </c>
      <c r="C10" s="1">
        <v>10</v>
      </c>
    </row>
    <row r="11" spans="2:9" x14ac:dyDescent="0.25">
      <c r="B11" s="1">
        <v>320</v>
      </c>
      <c r="C11" s="1">
        <v>10</v>
      </c>
    </row>
    <row r="12" spans="2:9" x14ac:dyDescent="0.25">
      <c r="B12" s="1">
        <v>310</v>
      </c>
      <c r="C12" s="1">
        <v>40</v>
      </c>
    </row>
    <row r="14" spans="2:9" x14ac:dyDescent="0.25">
      <c r="B14" s="3" t="s">
        <v>4</v>
      </c>
      <c r="C14" s="1">
        <f>SUMPRODUCT(LOOKUP($B$3:$B$12,$E$3:$E$8,F3:F8)*C3:C12)</f>
        <v>413.4</v>
      </c>
    </row>
    <row r="16" spans="2:9" x14ac:dyDescent="0.25">
      <c r="B16" s="6" t="s">
        <v>7</v>
      </c>
    </row>
    <row r="18" spans="2:2" x14ac:dyDescent="0.25">
      <c r="B18">
        <f t="array" ref="B18">SUMPRODUCT(IF((B3:B12&gt;=0)*(B3:B12&lt;100),1.01,IF((B3:B12&gt;=200)*(B3:B12&lt;300),1.03,IF((B3:B12&gt;=500)*(B3:B12&lt;900),1.05,1)))*C3:C12)</f>
        <v>413.4</v>
      </c>
    </row>
  </sheetData>
  <hyperlinks>
    <hyperlink ref="I2" r:id="rId1" xr:uid="{DF0983D2-76F9-43BD-9B78-D424009CEE19}"/>
    <hyperlink ref="I3" r:id="rId2" xr:uid="{60B1E6CE-E747-46C8-ABA7-2A22AB924511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79A15-8E6B-47C5-AAA6-0A9F5D0DF875}">
  <dimension ref="B2:J19"/>
  <sheetViews>
    <sheetView showGridLines="0" workbookViewId="0"/>
  </sheetViews>
  <sheetFormatPr defaultRowHeight="15" x14ac:dyDescent="0.25"/>
  <cols>
    <col min="1" max="1" width="2.7109375" customWidth="1"/>
    <col min="2" max="2" width="15.28515625" bestFit="1" customWidth="1"/>
    <col min="3" max="3" width="10.28515625" customWidth="1"/>
    <col min="4" max="4" width="14.5703125" customWidth="1"/>
    <col min="5" max="5" width="2.85546875" customWidth="1"/>
    <col min="7" max="7" width="12.28515625" bestFit="1" customWidth="1"/>
  </cols>
  <sheetData>
    <row r="2" spans="2:10" x14ac:dyDescent="0.25">
      <c r="B2" s="2" t="s">
        <v>0</v>
      </c>
      <c r="C2" s="2" t="s">
        <v>1</v>
      </c>
      <c r="D2" s="2" t="s">
        <v>8</v>
      </c>
      <c r="F2" s="4" t="s">
        <v>2</v>
      </c>
      <c r="G2" s="4" t="s">
        <v>3</v>
      </c>
      <c r="I2" t="s">
        <v>15</v>
      </c>
      <c r="J2" s="8" t="s">
        <v>17</v>
      </c>
    </row>
    <row r="3" spans="2:10" x14ac:dyDescent="0.25">
      <c r="B3" s="1">
        <v>950</v>
      </c>
      <c r="C3" s="1">
        <v>60</v>
      </c>
      <c r="D3" s="1">
        <f>LOOKUP(B3,$F$3:$F$8,$G$3:$G$8)*C3</f>
        <v>60</v>
      </c>
      <c r="F3" s="1">
        <v>0</v>
      </c>
      <c r="G3" s="1">
        <v>1.01</v>
      </c>
      <c r="I3" t="s">
        <v>16</v>
      </c>
      <c r="J3" s="8" t="s">
        <v>33</v>
      </c>
    </row>
    <row r="4" spans="2:10" x14ac:dyDescent="0.25">
      <c r="B4" s="1">
        <v>210</v>
      </c>
      <c r="C4" s="1">
        <v>40</v>
      </c>
      <c r="D4" s="1">
        <f t="shared" ref="D4:D12" si="0">LOOKUP(B4,$F$3:$F$8,$G$3:$G$8)*C4</f>
        <v>41.2</v>
      </c>
      <c r="F4" s="1">
        <v>100</v>
      </c>
      <c r="G4" s="1">
        <v>1</v>
      </c>
    </row>
    <row r="5" spans="2:10" x14ac:dyDescent="0.25">
      <c r="B5" s="1">
        <v>890</v>
      </c>
      <c r="C5" s="1">
        <v>30</v>
      </c>
      <c r="D5" s="1">
        <f t="shared" si="0"/>
        <v>31.5</v>
      </c>
      <c r="F5" s="1">
        <v>200</v>
      </c>
      <c r="G5" s="1">
        <v>1.03</v>
      </c>
    </row>
    <row r="6" spans="2:10" x14ac:dyDescent="0.25">
      <c r="B6" s="1">
        <v>440</v>
      </c>
      <c r="C6" s="1">
        <v>90</v>
      </c>
      <c r="D6" s="1">
        <f t="shared" si="0"/>
        <v>90</v>
      </c>
      <c r="F6" s="1">
        <v>300</v>
      </c>
      <c r="G6" s="1">
        <v>1</v>
      </c>
    </row>
    <row r="7" spans="2:10" x14ac:dyDescent="0.25">
      <c r="B7" s="1">
        <v>430</v>
      </c>
      <c r="C7" s="1">
        <v>80</v>
      </c>
      <c r="D7" s="1">
        <f t="shared" si="0"/>
        <v>80</v>
      </c>
      <c r="F7" s="1">
        <v>500</v>
      </c>
      <c r="G7" s="1">
        <v>1.05</v>
      </c>
    </row>
    <row r="8" spans="2:10" x14ac:dyDescent="0.25">
      <c r="B8" s="1">
        <v>50</v>
      </c>
      <c r="C8" s="1">
        <v>20</v>
      </c>
      <c r="D8" s="1">
        <f t="shared" si="0"/>
        <v>20.2</v>
      </c>
      <c r="F8" s="1">
        <v>900</v>
      </c>
      <c r="G8" s="1">
        <v>1</v>
      </c>
    </row>
    <row r="9" spans="2:10" x14ac:dyDescent="0.25">
      <c r="B9" s="1">
        <v>480</v>
      </c>
      <c r="C9" s="1">
        <v>30</v>
      </c>
      <c r="D9" s="1">
        <f t="shared" si="0"/>
        <v>30</v>
      </c>
    </row>
    <row r="10" spans="2:10" x14ac:dyDescent="0.25">
      <c r="B10" s="1">
        <v>540</v>
      </c>
      <c r="C10" s="1">
        <v>10</v>
      </c>
      <c r="D10" s="1">
        <f t="shared" si="0"/>
        <v>10.5</v>
      </c>
    </row>
    <row r="11" spans="2:10" x14ac:dyDescent="0.25">
      <c r="B11" s="1">
        <v>320</v>
      </c>
      <c r="C11" s="1">
        <v>10</v>
      </c>
      <c r="D11" s="1">
        <f t="shared" si="0"/>
        <v>10</v>
      </c>
    </row>
    <row r="12" spans="2:10" x14ac:dyDescent="0.25">
      <c r="B12" s="1">
        <v>310</v>
      </c>
      <c r="C12" s="1">
        <v>40</v>
      </c>
      <c r="D12" s="1">
        <f t="shared" si="0"/>
        <v>40</v>
      </c>
    </row>
    <row r="14" spans="2:10" x14ac:dyDescent="0.25">
      <c r="C14" s="5" t="s">
        <v>6</v>
      </c>
      <c r="D14" s="1">
        <f>SUM(D3:D12)</f>
        <v>413.4</v>
      </c>
    </row>
    <row r="16" spans="2:10" x14ac:dyDescent="0.25">
      <c r="B16" s="3" t="s">
        <v>4</v>
      </c>
      <c r="C16" s="1">
        <f>SUMPRODUCT(LOOKUP($B$3:$B$12,$F$3:$F$8,G3:G8)*C3:C12)</f>
        <v>413.4</v>
      </c>
    </row>
    <row r="17" spans="2:3" x14ac:dyDescent="0.25">
      <c r="B17" s="3" t="s">
        <v>5</v>
      </c>
      <c r="C17" s="6" t="s">
        <v>7</v>
      </c>
    </row>
    <row r="19" spans="2:3" x14ac:dyDescent="0.25">
      <c r="C19">
        <f t="array" ref="C19">SUMPRODUCT(IF((B3:B12&gt;=0)*(B3:B12&lt;100),1.01,IF((B3:B12&gt;=200)*(B3:B12&lt;300),1.03,IF((B3:B12&gt;=500)*(B3:B12&lt;900),1.05,1)))*C3:C12)</f>
        <v>413.4</v>
      </c>
    </row>
  </sheetData>
  <hyperlinks>
    <hyperlink ref="J2" r:id="rId1" xr:uid="{F7588B0B-0088-4C01-B23B-6736882CBC60}"/>
    <hyperlink ref="J3" r:id="rId2" xr:uid="{3D2F73E2-71AF-457E-8D2A-5A64B1BCD54A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EB5E5-B6FF-4957-845C-37BAB14018EE}">
  <dimension ref="B2:J17"/>
  <sheetViews>
    <sheetView showGridLines="0" workbookViewId="0"/>
  </sheetViews>
  <sheetFormatPr defaultRowHeight="15" x14ac:dyDescent="0.25"/>
  <cols>
    <col min="1" max="1" width="2.7109375" customWidth="1"/>
    <col min="2" max="2" width="15.28515625" bestFit="1" customWidth="1"/>
    <col min="3" max="3" width="10.28515625" customWidth="1"/>
    <col min="4" max="4" width="14.5703125" bestFit="1" customWidth="1"/>
    <col min="5" max="5" width="2.85546875" customWidth="1"/>
    <col min="7" max="7" width="12.28515625" bestFit="1" customWidth="1"/>
  </cols>
  <sheetData>
    <row r="2" spans="2:10" x14ac:dyDescent="0.25">
      <c r="B2" s="2" t="s">
        <v>9</v>
      </c>
      <c r="C2" s="2" t="s">
        <v>1</v>
      </c>
      <c r="D2" s="2" t="s">
        <v>8</v>
      </c>
      <c r="F2" s="4" t="s">
        <v>2</v>
      </c>
      <c r="G2" s="4" t="s">
        <v>3</v>
      </c>
      <c r="I2" t="s">
        <v>15</v>
      </c>
      <c r="J2" s="8" t="s">
        <v>17</v>
      </c>
    </row>
    <row r="3" spans="2:10" x14ac:dyDescent="0.25">
      <c r="B3" s="1" t="s">
        <v>11</v>
      </c>
      <c r="C3" s="1">
        <v>60</v>
      </c>
      <c r="D3" s="1">
        <f>LOOKUP(B3,$F$3:$F$8,$G$3:$G$8)*C3</f>
        <v>60</v>
      </c>
      <c r="F3" s="7" t="s">
        <v>10</v>
      </c>
      <c r="G3" s="1">
        <v>1</v>
      </c>
      <c r="I3" t="s">
        <v>16</v>
      </c>
      <c r="J3" s="8" t="s">
        <v>33</v>
      </c>
    </row>
    <row r="4" spans="2:10" x14ac:dyDescent="0.25">
      <c r="B4" s="1" t="s">
        <v>13</v>
      </c>
      <c r="C4" s="1">
        <v>40</v>
      </c>
      <c r="D4" s="1">
        <f t="shared" ref="D4:D12" si="0">LOOKUP(B4,$F$3:$F$8,$G$3:$G$8)*C4</f>
        <v>40.4</v>
      </c>
      <c r="F4" s="7" t="s">
        <v>12</v>
      </c>
      <c r="G4" s="1">
        <v>1.01</v>
      </c>
    </row>
    <row r="5" spans="2:10" x14ac:dyDescent="0.25">
      <c r="B5" s="1" t="s">
        <v>21</v>
      </c>
      <c r="C5" s="1">
        <v>30</v>
      </c>
      <c r="D5" s="1">
        <f t="shared" si="0"/>
        <v>31.5</v>
      </c>
      <c r="F5" s="7" t="s">
        <v>18</v>
      </c>
      <c r="G5" s="1">
        <v>1.05</v>
      </c>
    </row>
    <row r="6" spans="2:10" x14ac:dyDescent="0.25">
      <c r="B6" s="1" t="s">
        <v>22</v>
      </c>
      <c r="C6" s="1">
        <v>90</v>
      </c>
      <c r="D6" s="1">
        <f t="shared" si="0"/>
        <v>94.5</v>
      </c>
      <c r="F6" s="7" t="s">
        <v>19</v>
      </c>
      <c r="G6" s="1">
        <v>1</v>
      </c>
    </row>
    <row r="7" spans="2:10" x14ac:dyDescent="0.25">
      <c r="B7" s="1" t="s">
        <v>23</v>
      </c>
      <c r="C7" s="1">
        <v>80</v>
      </c>
      <c r="D7" s="1">
        <f t="shared" si="0"/>
        <v>80</v>
      </c>
      <c r="F7" s="7" t="s">
        <v>20</v>
      </c>
      <c r="G7" s="1">
        <v>1.03</v>
      </c>
    </row>
    <row r="8" spans="2:10" x14ac:dyDescent="0.25">
      <c r="B8" s="1" t="s">
        <v>24</v>
      </c>
      <c r="C8" s="1">
        <v>20</v>
      </c>
      <c r="D8" s="1">
        <f t="shared" si="0"/>
        <v>20</v>
      </c>
      <c r="F8" s="7" t="s">
        <v>27</v>
      </c>
      <c r="G8" s="1">
        <v>1</v>
      </c>
    </row>
    <row r="9" spans="2:10" x14ac:dyDescent="0.25">
      <c r="B9" s="1" t="s">
        <v>14</v>
      </c>
      <c r="C9" s="1">
        <v>30</v>
      </c>
      <c r="D9" s="1">
        <f t="shared" si="0"/>
        <v>30.3</v>
      </c>
    </row>
    <row r="10" spans="2:10" x14ac:dyDescent="0.25">
      <c r="B10" s="1" t="s">
        <v>25</v>
      </c>
      <c r="C10" s="1">
        <v>10</v>
      </c>
      <c r="D10" s="1">
        <f t="shared" si="0"/>
        <v>10</v>
      </c>
    </row>
    <row r="11" spans="2:10" x14ac:dyDescent="0.25">
      <c r="B11" s="1" t="s">
        <v>26</v>
      </c>
      <c r="C11" s="1">
        <v>10</v>
      </c>
      <c r="D11" s="1">
        <f t="shared" si="0"/>
        <v>10.3</v>
      </c>
    </row>
    <row r="12" spans="2:10" x14ac:dyDescent="0.25">
      <c r="B12" s="1" t="s">
        <v>27</v>
      </c>
      <c r="C12" s="1">
        <v>40</v>
      </c>
      <c r="D12" s="1">
        <f t="shared" si="0"/>
        <v>40</v>
      </c>
    </row>
    <row r="14" spans="2:10" x14ac:dyDescent="0.25">
      <c r="C14" s="5" t="s">
        <v>6</v>
      </c>
      <c r="D14" s="1">
        <f>SUM(D3:D12)</f>
        <v>417</v>
      </c>
    </row>
    <row r="16" spans="2:10" x14ac:dyDescent="0.25">
      <c r="B16" s="3" t="s">
        <v>4</v>
      </c>
      <c r="C16" s="1">
        <f>SUMPRODUCT(LOOKUP($B$3:$B$12,$F$3:$F$8,G3:G8)*C3:C12)</f>
        <v>417</v>
      </c>
    </row>
    <row r="17" spans="2:3" x14ac:dyDescent="0.25">
      <c r="B17" s="3" t="s">
        <v>5</v>
      </c>
      <c r="C17" s="6" t="s">
        <v>7</v>
      </c>
    </row>
  </sheetData>
  <sortState xmlns:xlrd2="http://schemas.microsoft.com/office/spreadsheetml/2017/richdata2" ref="F3:G8">
    <sortCondition ref="F3:F8"/>
  </sortState>
  <hyperlinks>
    <hyperlink ref="J2" r:id="rId1" xr:uid="{5DF46662-F534-4BCA-B26D-765BF8230EFD}"/>
    <hyperlink ref="J3" r:id="rId2" xr:uid="{3BBAD49E-A1B0-4517-938D-F9FDD5B4620A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F3080-A508-4E87-9CAA-84308027AA2D}">
  <dimension ref="B2:AA16"/>
  <sheetViews>
    <sheetView showGridLines="0" zoomScale="130" zoomScaleNormal="130" workbookViewId="0"/>
  </sheetViews>
  <sheetFormatPr defaultRowHeight="15" x14ac:dyDescent="0.25"/>
  <cols>
    <col min="1" max="1" width="2.7109375" customWidth="1"/>
    <col min="2" max="2" width="15.28515625" bestFit="1" customWidth="1"/>
    <col min="3" max="3" width="10.85546875" bestFit="1" customWidth="1"/>
    <col min="4" max="4" width="2.85546875" customWidth="1"/>
    <col min="5" max="5" width="7.140625" bestFit="1" customWidth="1"/>
    <col min="6" max="7" width="12.28515625" bestFit="1" customWidth="1"/>
    <col min="12" max="12" width="11.28515625" bestFit="1" customWidth="1"/>
    <col min="13" max="13" width="9.42578125" bestFit="1" customWidth="1"/>
  </cols>
  <sheetData>
    <row r="2" spans="2:27" x14ac:dyDescent="0.25">
      <c r="B2" s="2" t="s">
        <v>28</v>
      </c>
      <c r="C2" s="2" t="s">
        <v>29</v>
      </c>
      <c r="E2" s="4" t="s">
        <v>30</v>
      </c>
      <c r="F2" s="4" t="s">
        <v>31</v>
      </c>
      <c r="H2" t="s">
        <v>15</v>
      </c>
      <c r="I2" s="8" t="s">
        <v>17</v>
      </c>
    </row>
    <row r="3" spans="2:27" x14ac:dyDescent="0.25">
      <c r="B3" s="1" vm="1">
        <v>44526</v>
      </c>
      <c r="C3" s="1" vm="2">
        <v>333.12</v>
      </c>
      <c r="E3" s="1">
        <v>0</v>
      </c>
      <c r="F3" s="9">
        <v>0.2</v>
      </c>
      <c r="H3" t="s">
        <v>16</v>
      </c>
      <c r="I3" s="8" t="s">
        <v>33</v>
      </c>
      <c r="L3">
        <v>85</v>
      </c>
      <c r="M3">
        <v>5</v>
      </c>
      <c r="N3">
        <v>92</v>
      </c>
      <c r="O3">
        <v>5</v>
      </c>
      <c r="P3">
        <v>89</v>
      </c>
      <c r="Q3">
        <v>5</v>
      </c>
      <c r="R3">
        <v>83</v>
      </c>
      <c r="S3">
        <v>25</v>
      </c>
      <c r="T3">
        <v>95</v>
      </c>
      <c r="U3">
        <v>5</v>
      </c>
      <c r="V3">
        <v>87</v>
      </c>
      <c r="W3">
        <v>5</v>
      </c>
      <c r="X3">
        <v>83</v>
      </c>
      <c r="Y3">
        <v>30</v>
      </c>
      <c r="Z3">
        <v>81</v>
      </c>
      <c r="AA3">
        <v>45</v>
      </c>
    </row>
    <row r="4" spans="2:27" x14ac:dyDescent="0.25">
      <c r="B4" s="1" vm="3">
        <v>44529</v>
      </c>
      <c r="C4" s="1" vm="4">
        <v>338.03</v>
      </c>
      <c r="E4" s="1">
        <v>1</v>
      </c>
      <c r="F4" s="9">
        <v>0.19</v>
      </c>
      <c r="L4">
        <v>92</v>
      </c>
      <c r="M4">
        <v>5</v>
      </c>
    </row>
    <row r="5" spans="2:27" x14ac:dyDescent="0.25">
      <c r="B5" s="1" vm="5">
        <v>44530</v>
      </c>
      <c r="C5" s="1" vm="6">
        <v>324.45999999999998</v>
      </c>
      <c r="E5" s="1">
        <v>2</v>
      </c>
      <c r="F5" s="9">
        <v>0.17</v>
      </c>
      <c r="L5">
        <v>89</v>
      </c>
      <c r="M5">
        <v>5</v>
      </c>
    </row>
    <row r="6" spans="2:27" x14ac:dyDescent="0.25">
      <c r="B6" s="1" vm="7">
        <v>44531</v>
      </c>
      <c r="C6" s="1" vm="8">
        <v>310.60000000000002</v>
      </c>
      <c r="E6" s="1">
        <v>3</v>
      </c>
      <c r="F6" s="9">
        <v>0.15</v>
      </c>
      <c r="L6">
        <v>83</v>
      </c>
      <c r="M6">
        <v>25</v>
      </c>
    </row>
    <row r="7" spans="2:27" x14ac:dyDescent="0.25">
      <c r="B7" s="1" vm="9">
        <v>44532</v>
      </c>
      <c r="C7" s="1" vm="10">
        <v>310.39</v>
      </c>
      <c r="E7" s="1">
        <v>4</v>
      </c>
      <c r="F7" s="9">
        <v>0.11</v>
      </c>
      <c r="L7">
        <v>95</v>
      </c>
      <c r="M7">
        <v>5</v>
      </c>
    </row>
    <row r="8" spans="2:27" x14ac:dyDescent="0.25">
      <c r="B8" s="1" vm="11">
        <v>44533</v>
      </c>
      <c r="C8" s="1" vm="12">
        <v>306.83999999999997</v>
      </c>
      <c r="E8" s="1">
        <v>5</v>
      </c>
      <c r="F8" s="9">
        <v>0.08</v>
      </c>
      <c r="L8">
        <v>87</v>
      </c>
      <c r="M8">
        <v>5</v>
      </c>
    </row>
    <row r="9" spans="2:27" x14ac:dyDescent="0.25">
      <c r="B9" s="1" vm="13">
        <v>44536</v>
      </c>
      <c r="C9" s="1" vm="14">
        <v>317.87</v>
      </c>
      <c r="E9" s="1">
        <v>6</v>
      </c>
      <c r="F9" s="9">
        <v>0.06</v>
      </c>
      <c r="L9">
        <v>83</v>
      </c>
      <c r="M9">
        <v>30</v>
      </c>
    </row>
    <row r="10" spans="2:27" x14ac:dyDescent="0.25">
      <c r="B10" s="1" vm="15">
        <v>44537</v>
      </c>
      <c r="C10" s="1" vm="16">
        <v>322.81</v>
      </c>
      <c r="E10" s="1">
        <v>7</v>
      </c>
      <c r="F10" s="9">
        <v>0.03</v>
      </c>
      <c r="L10">
        <v>81</v>
      </c>
      <c r="M10">
        <v>45</v>
      </c>
    </row>
    <row r="11" spans="2:27" x14ac:dyDescent="0.25">
      <c r="B11" s="1" vm="17">
        <v>44538</v>
      </c>
      <c r="C11" s="1" vm="18">
        <v>330.56</v>
      </c>
      <c r="E11" s="1">
        <v>8</v>
      </c>
      <c r="F11" s="9">
        <v>0.01</v>
      </c>
    </row>
    <row r="13" spans="2:27" x14ac:dyDescent="0.25">
      <c r="L13">
        <f>SUMPRODUCT(L3:L10, M3:M10)/SUM(M3:M10)</f>
        <v>83.6</v>
      </c>
    </row>
    <row r="14" spans="2:27" x14ac:dyDescent="0.25">
      <c r="B14" s="3" t="s">
        <v>4</v>
      </c>
      <c r="C14" s="1" cm="1">
        <f t="array" ref="C14">SUMPRODUCT(C3:C11*F3:F11)</f>
        <v>323.3501</v>
      </c>
      <c r="F14" s="10"/>
      <c r="L14" cm="1">
        <f t="array" ref="L14">SUMPRODUCT(L3:L10*M3:M10)</f>
        <v>10450</v>
      </c>
    </row>
    <row r="16" spans="2:27" x14ac:dyDescent="0.25">
      <c r="B16" s="6"/>
    </row>
  </sheetData>
  <hyperlinks>
    <hyperlink ref="I2" r:id="rId1" xr:uid="{9D2B0269-AA8D-4B4E-B38E-CDA73CE60DDD}"/>
    <hyperlink ref="I3" r:id="rId2" xr:uid="{6A23610F-1203-4BB9-9257-75FFE36C89C2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8E3F0-86CC-43BD-B4AF-5ADAB5BBEF9E}">
  <dimension ref="B2:I16"/>
  <sheetViews>
    <sheetView showGridLines="0" zoomScale="130" zoomScaleNormal="130" workbookViewId="0"/>
  </sheetViews>
  <sheetFormatPr defaultRowHeight="15" x14ac:dyDescent="0.25"/>
  <cols>
    <col min="1" max="1" width="2.7109375" customWidth="1"/>
    <col min="2" max="2" width="15.28515625" bestFit="1" customWidth="1"/>
    <col min="3" max="3" width="14.5703125" bestFit="1" customWidth="1"/>
    <col min="4" max="4" width="2.85546875" customWidth="1"/>
    <col min="5" max="5" width="7.140625" bestFit="1" customWidth="1"/>
    <col min="6" max="7" width="12.28515625" bestFit="1" customWidth="1"/>
    <col min="12" max="12" width="11.28515625" bestFit="1" customWidth="1"/>
    <col min="13" max="13" width="9.42578125" bestFit="1" customWidth="1"/>
  </cols>
  <sheetData>
    <row r="2" spans="2:9" x14ac:dyDescent="0.25">
      <c r="B2" s="2" t="s">
        <v>28</v>
      </c>
      <c r="C2" s="2" t="s">
        <v>29</v>
      </c>
      <c r="E2" s="4" t="s">
        <v>30</v>
      </c>
      <c r="F2" s="4" t="s">
        <v>32</v>
      </c>
      <c r="H2" t="s">
        <v>15</v>
      </c>
      <c r="I2" s="8" t="s">
        <v>17</v>
      </c>
    </row>
    <row r="3" spans="2:9" x14ac:dyDescent="0.25">
      <c r="B3" s="1" vm="1">
        <v>44526</v>
      </c>
      <c r="C3" s="1" vm="2">
        <v>333.12</v>
      </c>
      <c r="E3" s="1">
        <v>0</v>
      </c>
      <c r="F3" s="11">
        <v>100</v>
      </c>
      <c r="H3" t="s">
        <v>16</v>
      </c>
      <c r="I3" s="8" t="s">
        <v>33</v>
      </c>
    </row>
    <row r="4" spans="2:9" x14ac:dyDescent="0.25">
      <c r="B4" s="1" vm="3">
        <v>44529</v>
      </c>
      <c r="C4" s="1" vm="4">
        <v>338.03</v>
      </c>
      <c r="E4" s="1">
        <v>1</v>
      </c>
      <c r="F4" s="11">
        <v>60</v>
      </c>
    </row>
    <row r="5" spans="2:9" x14ac:dyDescent="0.25">
      <c r="B5" s="1" vm="5">
        <v>44530</v>
      </c>
      <c r="C5" s="1" vm="6">
        <v>324.45999999999998</v>
      </c>
      <c r="E5" s="1">
        <v>2</v>
      </c>
      <c r="F5" s="11">
        <v>50</v>
      </c>
    </row>
    <row r="6" spans="2:9" x14ac:dyDescent="0.25">
      <c r="B6" s="1" vm="7">
        <v>44531</v>
      </c>
      <c r="C6" s="1" vm="8">
        <v>310.60000000000002</v>
      </c>
      <c r="E6" s="1">
        <v>3</v>
      </c>
      <c r="F6" s="11">
        <v>40</v>
      </c>
    </row>
    <row r="7" spans="2:9" x14ac:dyDescent="0.25">
      <c r="B7" s="1" vm="9">
        <v>44532</v>
      </c>
      <c r="C7" s="1" vm="10">
        <v>310.39</v>
      </c>
      <c r="E7" s="1">
        <v>4</v>
      </c>
      <c r="F7" s="11">
        <v>35</v>
      </c>
    </row>
    <row r="8" spans="2:9" x14ac:dyDescent="0.25">
      <c r="B8" s="1" vm="11">
        <v>44533</v>
      </c>
      <c r="C8" s="1" vm="12">
        <v>306.83999999999997</v>
      </c>
      <c r="E8" s="1">
        <v>5</v>
      </c>
      <c r="F8" s="11">
        <v>25</v>
      </c>
    </row>
    <row r="9" spans="2:9" x14ac:dyDescent="0.25">
      <c r="B9" s="1" vm="13">
        <v>44536</v>
      </c>
      <c r="C9" s="1" vm="14">
        <v>317.87</v>
      </c>
      <c r="E9" s="1">
        <v>6</v>
      </c>
      <c r="F9" s="11">
        <v>17</v>
      </c>
    </row>
    <row r="10" spans="2:9" x14ac:dyDescent="0.25">
      <c r="B10" s="1" vm="15">
        <v>44537</v>
      </c>
      <c r="C10" s="1" vm="16">
        <v>322.81</v>
      </c>
      <c r="E10" s="1">
        <v>7</v>
      </c>
      <c r="F10" s="11">
        <v>15</v>
      </c>
    </row>
    <row r="11" spans="2:9" x14ac:dyDescent="0.25">
      <c r="B11" s="1" vm="17">
        <v>44538</v>
      </c>
      <c r="C11" s="1" vm="18">
        <v>330.56</v>
      </c>
      <c r="E11" s="1">
        <v>8</v>
      </c>
      <c r="F11" s="11">
        <v>10</v>
      </c>
    </row>
    <row r="14" spans="2:9" x14ac:dyDescent="0.25">
      <c r="B14" s="3" t="s">
        <v>4</v>
      </c>
      <c r="C14" s="1" cm="1">
        <f t="array" ref="C14">SUMPRODUCT(C3:C11*F3:F11)/SUM(F3:F11)</f>
        <v>324.7925852272727</v>
      </c>
      <c r="F14" s="10"/>
    </row>
    <row r="16" spans="2:9" x14ac:dyDescent="0.25">
      <c r="B16" s="6"/>
    </row>
  </sheetData>
  <hyperlinks>
    <hyperlink ref="I2" r:id="rId1" xr:uid="{1DC7E1CA-3660-4555-914F-09A5C1BEFB7C}"/>
    <hyperlink ref="I3" r:id="rId2" xr:uid="{B25C74E8-62B8-4C6B-AA80-F47C98AD6BF4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Formula</vt:lpstr>
      <vt:lpstr>Verify</vt:lpstr>
      <vt:lpstr>Letters</vt:lpstr>
      <vt:lpstr>Weighted average %</vt:lpstr>
      <vt:lpstr>Weighted average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2017-12-11T15:27:37Z</dcterms:created>
  <dcterms:modified xsi:type="dcterms:W3CDTF">2021-12-10T11:44:23Z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8b7ab2eb-05ea-4a45-9b12-220526ccbcfe</vt:lpwstr>
  </property>
</Properties>
</file>