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09FFF60A-5908-44B9-8444-0B2A645D779C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COS Function" sheetId="3" r:id="rId1"/>
    <sheet name="Sheet1" sheetId="1" r:id="rId2"/>
    <sheet name="Sheet1 (2)" sheetId="2" r:id="rId3"/>
    <sheet name="Cos amplitud" sheetId="4" r:id="rId4"/>
    <sheet name="COS perio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5" l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4" i="5"/>
  <c r="C30" i="5"/>
  <c r="B30" i="5"/>
  <c r="C29" i="5"/>
  <c r="C28" i="5"/>
  <c r="D28" i="5" s="1"/>
  <c r="C27" i="5"/>
  <c r="D27" i="5" s="1"/>
  <c r="D26" i="5"/>
  <c r="C26" i="5"/>
  <c r="B26" i="5"/>
  <c r="D25" i="5"/>
  <c r="C25" i="5"/>
  <c r="C24" i="5"/>
  <c r="B24" i="5"/>
  <c r="C23" i="5"/>
  <c r="D23" i="5" s="1"/>
  <c r="C22" i="5"/>
  <c r="C21" i="5"/>
  <c r="D21" i="5" s="1"/>
  <c r="D20" i="5"/>
  <c r="C20" i="5"/>
  <c r="B20" i="5"/>
  <c r="D19" i="5"/>
  <c r="C19" i="5"/>
  <c r="C18" i="5"/>
  <c r="D18" i="5" s="1"/>
  <c r="B18" i="5"/>
  <c r="C17" i="5"/>
  <c r="D16" i="5"/>
  <c r="C16" i="5"/>
  <c r="B16" i="5"/>
  <c r="D15" i="5"/>
  <c r="C15" i="5"/>
  <c r="C14" i="5"/>
  <c r="D14" i="5" s="1"/>
  <c r="B14" i="5"/>
  <c r="C30" i="4"/>
  <c r="D30" i="4" s="1"/>
  <c r="B30" i="4"/>
  <c r="C29" i="4"/>
  <c r="D29" i="4" s="1"/>
  <c r="C28" i="4"/>
  <c r="D28" i="4" s="1"/>
  <c r="C27" i="4"/>
  <c r="D27" i="4" s="1"/>
  <c r="C26" i="4"/>
  <c r="D26" i="4" s="1"/>
  <c r="B26" i="4"/>
  <c r="C25" i="4"/>
  <c r="D25" i="4" s="1"/>
  <c r="C24" i="4"/>
  <c r="D24" i="4" s="1"/>
  <c r="B24" i="4"/>
  <c r="C23" i="4"/>
  <c r="D23" i="4" s="1"/>
  <c r="C22" i="4"/>
  <c r="D22" i="4" s="1"/>
  <c r="C21" i="4"/>
  <c r="D21" i="4" s="1"/>
  <c r="C20" i="4"/>
  <c r="D20" i="4" s="1"/>
  <c r="B20" i="4"/>
  <c r="C19" i="4"/>
  <c r="D19" i="4" s="1"/>
  <c r="C18" i="4"/>
  <c r="D18" i="4" s="1"/>
  <c r="B18" i="4"/>
  <c r="C17" i="4"/>
  <c r="D17" i="4" s="1"/>
  <c r="C16" i="4"/>
  <c r="D16" i="4" s="1"/>
  <c r="C15" i="4"/>
  <c r="D15" i="4" s="1"/>
  <c r="C14" i="4"/>
  <c r="D14" i="4" s="1"/>
  <c r="B14" i="4"/>
  <c r="C16" i="1"/>
  <c r="C17" i="1"/>
  <c r="C18" i="1"/>
  <c r="C19" i="1"/>
  <c r="C20" i="1"/>
  <c r="C21" i="1"/>
  <c r="C22" i="1"/>
  <c r="C23" i="1"/>
  <c r="D23" i="1" s="1"/>
  <c r="C24" i="1"/>
  <c r="C25" i="1"/>
  <c r="C26" i="1"/>
  <c r="C27" i="1"/>
  <c r="C28" i="1"/>
  <c r="C29" i="1"/>
  <c r="C30" i="1"/>
  <c r="C31" i="1"/>
  <c r="C15" i="1"/>
  <c r="C12" i="3"/>
  <c r="B12" i="3"/>
  <c r="B13" i="3" s="1"/>
  <c r="C11" i="3"/>
  <c r="B10" i="3"/>
  <c r="B9" i="3" s="1"/>
  <c r="C9" i="2"/>
  <c r="C10" i="2"/>
  <c r="C11" i="2"/>
  <c r="B10" i="2"/>
  <c r="B9" i="2" s="1"/>
  <c r="B8" i="2" s="1"/>
  <c r="B7" i="2" s="1"/>
  <c r="B6" i="2" s="1"/>
  <c r="B5" i="2" s="1"/>
  <c r="B4" i="2" s="1"/>
  <c r="C4" i="2" s="1"/>
  <c r="B21" i="1"/>
  <c r="B25" i="1"/>
  <c r="B15" i="1"/>
  <c r="B19" i="1"/>
  <c r="B31" i="1"/>
  <c r="B27" i="1"/>
  <c r="B12" i="2"/>
  <c r="C12" i="2" s="1"/>
  <c r="D17" i="5" l="1"/>
  <c r="D24" i="5"/>
  <c r="D22" i="5"/>
  <c r="D29" i="5"/>
  <c r="B28" i="5"/>
  <c r="D30" i="5"/>
  <c r="E30" i="4"/>
  <c r="E29" i="4"/>
  <c r="E22" i="4"/>
  <c r="E21" i="4"/>
  <c r="B16" i="4"/>
  <c r="E28" i="4"/>
  <c r="E20" i="4"/>
  <c r="E27" i="4"/>
  <c r="E19" i="4"/>
  <c r="E26" i="4"/>
  <c r="E18" i="4"/>
  <c r="E25" i="4"/>
  <c r="E17" i="4"/>
  <c r="E24" i="4"/>
  <c r="E16" i="4"/>
  <c r="E14" i="4"/>
  <c r="E23" i="4"/>
  <c r="E15" i="4"/>
  <c r="B28" i="4"/>
  <c r="D22" i="1"/>
  <c r="B8" i="3"/>
  <c r="C9" i="3"/>
  <c r="C13" i="3"/>
  <c r="B14" i="3"/>
  <c r="C10" i="3"/>
  <c r="C8" i="2"/>
  <c r="C7" i="2"/>
  <c r="C6" i="2"/>
  <c r="B3" i="2"/>
  <c r="C3" i="2" s="1"/>
  <c r="C5" i="2"/>
  <c r="B13" i="2"/>
  <c r="D25" i="1"/>
  <c r="D26" i="1"/>
  <c r="D24" i="1"/>
  <c r="D18" i="1" l="1"/>
  <c r="B15" i="3"/>
  <c r="C14" i="3"/>
  <c r="C8" i="3"/>
  <c r="B7" i="3"/>
  <c r="B14" i="2"/>
  <c r="C13" i="2"/>
  <c r="D20" i="1"/>
  <c r="B17" i="1"/>
  <c r="D17" i="1"/>
  <c r="D19" i="1"/>
  <c r="D21" i="1"/>
  <c r="D27" i="1"/>
  <c r="B6" i="3" l="1"/>
  <c r="C7" i="3"/>
  <c r="C15" i="3"/>
  <c r="B16" i="3"/>
  <c r="D16" i="1"/>
  <c r="D15" i="1"/>
  <c r="B15" i="2"/>
  <c r="C14" i="2"/>
  <c r="B29" i="1"/>
  <c r="D28" i="1"/>
  <c r="A7" i="2"/>
  <c r="A5" i="2"/>
  <c r="C16" i="3" l="1"/>
  <c r="B17" i="3"/>
  <c r="B5" i="3"/>
  <c r="C6" i="3"/>
  <c r="B16" i="2"/>
  <c r="C15" i="2"/>
  <c r="D29" i="1"/>
  <c r="C5" i="3" l="1"/>
  <c r="B4" i="3"/>
  <c r="B18" i="3"/>
  <c r="C17" i="3"/>
  <c r="B17" i="2"/>
  <c r="C16" i="2"/>
  <c r="D31" i="1"/>
  <c r="D30" i="1"/>
  <c r="A9" i="2"/>
  <c r="B19" i="3" l="1"/>
  <c r="C19" i="3" s="1"/>
  <c r="C18" i="3"/>
  <c r="B3" i="3"/>
  <c r="C3" i="3" s="1"/>
  <c r="C4" i="3"/>
  <c r="B18" i="2"/>
  <c r="C17" i="2"/>
  <c r="B19" i="2" l="1"/>
  <c r="C18" i="2"/>
  <c r="C19" i="2" l="1"/>
  <c r="A11" i="2"/>
</calcChain>
</file>

<file path=xl/sharedStrings.xml><?xml version="1.0" encoding="utf-8"?>
<sst xmlns="http://schemas.openxmlformats.org/spreadsheetml/2006/main" count="16" uniqueCount="10">
  <si>
    <t>Angle</t>
  </si>
  <si>
    <t>COS function</t>
  </si>
  <si>
    <t/>
  </si>
  <si>
    <t>Angle (radians)</t>
  </si>
  <si>
    <t xml:space="preserve">x-axis labels </t>
  </si>
  <si>
    <t>Angle (x)</t>
  </si>
  <si>
    <t>y = cos x</t>
  </si>
  <si>
    <t>y = 2cos x</t>
  </si>
  <si>
    <t>x-axis labels</t>
  </si>
  <si>
    <t>y = cos (2x)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</si>
</sst>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1">
    <xf numFmtId="0" fontId="0" fillId="0" borderId="0" xfId="0"/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0" fillId="0" borderId="0" xfId="0" quotePrefix="1" applyAlignment="1">
      <alignment horizontal="left" indent="1"/>
    </xf>
    <xf numFmtId="0" fontId="3" fillId="0" borderId="0" xfId="0" applyFont="1"/>
    <xf numFmtId="0" fontId="1" fillId="0" borderId="1" xfId="1">
      <alignment horizontal="left" indent="1"/>
    </xf>
    <xf numFmtId="0" fontId="0" fillId="0" borderId="0" xfId="0" quotePrefix="1"/>
    <xf numFmtId="0" fontId="2" fillId="0" borderId="1" xfId="1" applyFont="1">
      <alignment horizontal="left" indent="1"/>
    </xf>
    <xf numFmtId="0" fontId="2" fillId="3" borderId="1" xfId="1" applyFont="1" applyFill="1">
      <alignment horizontal="left" indent="1"/>
    </xf>
    <xf numFmtId="0" fontId="2" fillId="4" borderId="1" xfId="1" applyFont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8711E78-BAAC-4CCE-A88A-2E37F0C6DBDC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Sheet1!$B$15:$B$31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Sheet1!$D$15:$D$31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DA3-4F59-B38C-EB8403432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3496"/>
        <c:axId val="607049232"/>
      </c:lineChart>
      <c:catAx>
        <c:axId val="60705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49232"/>
        <c:crosses val="autoZero"/>
        <c:auto val="1"/>
        <c:lblAlgn val="ctr"/>
        <c:lblOffset val="100"/>
        <c:tickMarkSkip val="2"/>
        <c:noMultiLvlLbl val="0"/>
      </c:catAx>
      <c:valAx>
        <c:axId val="6070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53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Sheet1!$B$15:$B$31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Sheet1!$D$15:$D$31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AD9-4D2E-8C57-2EBC47E22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38992"/>
        <c:axId val="444638008"/>
      </c:lineChart>
      <c:catAx>
        <c:axId val="44463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008"/>
        <c:crossesAt val="-1.5"/>
        <c:auto val="1"/>
        <c:lblAlgn val="ctr"/>
        <c:lblOffset val="100"/>
        <c:noMultiLvlLbl val="0"/>
      </c:catAx>
      <c:valAx>
        <c:axId val="4446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99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'Sheet1 (2)'!$B$3:$B$19</c:f>
              <c:numCache>
                <c:formatCode>General</c:formatCode>
                <c:ptCount val="17"/>
                <c:pt idx="0">
                  <c:v>-360</c:v>
                </c:pt>
                <c:pt idx="1">
                  <c:v>-315</c:v>
                </c:pt>
                <c:pt idx="2">
                  <c:v>-270</c:v>
                </c:pt>
                <c:pt idx="3">
                  <c:v>-225</c:v>
                </c:pt>
                <c:pt idx="4">
                  <c:v>-180</c:v>
                </c:pt>
                <c:pt idx="5">
                  <c:v>-135</c:v>
                </c:pt>
                <c:pt idx="6">
                  <c:v>-90</c:v>
                </c:pt>
                <c:pt idx="7">
                  <c:v>-45</c:v>
                </c:pt>
                <c:pt idx="8">
                  <c:v>0</c:v>
                </c:pt>
                <c:pt idx="9">
                  <c:v>45</c:v>
                </c:pt>
                <c:pt idx="10">
                  <c:v>90</c:v>
                </c:pt>
                <c:pt idx="11">
                  <c:v>135</c:v>
                </c:pt>
                <c:pt idx="12">
                  <c:v>180</c:v>
                </c:pt>
                <c:pt idx="13">
                  <c:v>225</c:v>
                </c:pt>
                <c:pt idx="14">
                  <c:v>270</c:v>
                </c:pt>
                <c:pt idx="15">
                  <c:v>315</c:v>
                </c:pt>
                <c:pt idx="16">
                  <c:v>360</c:v>
                </c:pt>
              </c:numCache>
            </c:numRef>
          </c:xVal>
          <c:yVal>
            <c:numRef>
              <c:f>'Sheet1 (2)'!$C$3:$C$19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-0.70710678118654746</c:v>
                </c:pt>
                <c:pt idx="12">
                  <c:v>-1</c:v>
                </c:pt>
                <c:pt idx="13">
                  <c:v>-0.70710678118654768</c:v>
                </c:pt>
                <c:pt idx="14">
                  <c:v>-1.83772268236293E-16</c:v>
                </c:pt>
                <c:pt idx="15">
                  <c:v>0.70710678118654735</c:v>
                </c:pt>
                <c:pt idx="1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A09-4417-ADFB-3F22DCA13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7053496"/>
        <c:axId val="607049232"/>
      </c:scatterChart>
      <c:valAx>
        <c:axId val="607053496"/>
        <c:scaling>
          <c:orientation val="minMax"/>
          <c:max val="360"/>
          <c:min val="-36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49232"/>
        <c:crossesAt val="0"/>
        <c:crossBetween val="midCat"/>
        <c:majorUnit val="90"/>
        <c:minorUnit val="2"/>
      </c:valAx>
      <c:valAx>
        <c:axId val="6070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53496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58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'Cos amplitud'!$B$14:$B$30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'Cos amplitud'!$D$14:$D$30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D58-4572-B0ED-90A19562EC69}"/>
            </c:ext>
          </c:extLst>
        </c:ser>
        <c:ser>
          <c:idx val="0"/>
          <c:order val="1"/>
          <c:tx>
            <c:strRef>
              <c:f>'Cos amplitud'!$E$14:$E$30</c:f>
              <c:strCache>
                <c:ptCount val="17"/>
                <c:pt idx="0">
                  <c:v>2</c:v>
                </c:pt>
                <c:pt idx="1">
                  <c:v>1.414213562</c:v>
                </c:pt>
                <c:pt idx="2">
                  <c:v>-3.67545E-16</c:v>
                </c:pt>
                <c:pt idx="3">
                  <c:v>-1.414213562</c:v>
                </c:pt>
                <c:pt idx="4">
                  <c:v>-2</c:v>
                </c:pt>
                <c:pt idx="5">
                  <c:v>-1.414213562</c:v>
                </c:pt>
                <c:pt idx="6">
                  <c:v>1.22515E-16</c:v>
                </c:pt>
                <c:pt idx="7">
                  <c:v>1.414213562</c:v>
                </c:pt>
                <c:pt idx="8">
                  <c:v>2</c:v>
                </c:pt>
                <c:pt idx="9">
                  <c:v>1.414213562</c:v>
                </c:pt>
                <c:pt idx="10">
                  <c:v>1.22515E-16</c:v>
                </c:pt>
                <c:pt idx="11">
                  <c:v>-1.414213562</c:v>
                </c:pt>
                <c:pt idx="12">
                  <c:v>-2</c:v>
                </c:pt>
                <c:pt idx="13">
                  <c:v>-1.414213562</c:v>
                </c:pt>
                <c:pt idx="14">
                  <c:v>-3.67545E-16</c:v>
                </c:pt>
                <c:pt idx="15">
                  <c:v>1.414213562</c:v>
                </c:pt>
                <c:pt idx="16">
                  <c:v>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'Cos amplitud'!$E$14:$E$30</c:f>
              <c:numCache>
                <c:formatCode>General</c:formatCode>
                <c:ptCount val="17"/>
                <c:pt idx="0">
                  <c:v>2</c:v>
                </c:pt>
                <c:pt idx="1">
                  <c:v>1.4142135623730947</c:v>
                </c:pt>
                <c:pt idx="2">
                  <c:v>-3.67544536472586E-16</c:v>
                </c:pt>
                <c:pt idx="3">
                  <c:v>-1.4142135623730954</c:v>
                </c:pt>
                <c:pt idx="4">
                  <c:v>-2</c:v>
                </c:pt>
                <c:pt idx="5">
                  <c:v>-1.4142135623730949</c:v>
                </c:pt>
                <c:pt idx="6">
                  <c:v>1.22514845490862E-16</c:v>
                </c:pt>
                <c:pt idx="7">
                  <c:v>1.4142135623730951</c:v>
                </c:pt>
                <c:pt idx="8">
                  <c:v>2</c:v>
                </c:pt>
                <c:pt idx="9">
                  <c:v>1.4142135623730951</c:v>
                </c:pt>
                <c:pt idx="10">
                  <c:v>1.22514845490862E-16</c:v>
                </c:pt>
                <c:pt idx="11">
                  <c:v>-1.4142135623730936</c:v>
                </c:pt>
                <c:pt idx="12">
                  <c:v>-2</c:v>
                </c:pt>
                <c:pt idx="13">
                  <c:v>-1.414213562373094</c:v>
                </c:pt>
                <c:pt idx="14">
                  <c:v>-3.67544536472586E-16</c:v>
                </c:pt>
                <c:pt idx="15">
                  <c:v>1.4142135623730936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8-4572-B0ED-90A19562E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3496"/>
        <c:axId val="607049232"/>
      </c:lineChart>
      <c:catAx>
        <c:axId val="60705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49232"/>
        <c:crosses val="autoZero"/>
        <c:auto val="1"/>
        <c:lblAlgn val="ctr"/>
        <c:lblOffset val="100"/>
        <c:tickMarkSkip val="2"/>
        <c:noMultiLvlLbl val="0"/>
      </c:catAx>
      <c:valAx>
        <c:axId val="6070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53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'Cos amplitud'!$B$14:$B$30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'Cos amplitud'!$D$14:$D$30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9B6-45BA-A69E-DBAD519FC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38992"/>
        <c:axId val="444638008"/>
      </c:lineChart>
      <c:catAx>
        <c:axId val="44463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008"/>
        <c:crossesAt val="-1.5"/>
        <c:auto val="1"/>
        <c:lblAlgn val="ctr"/>
        <c:lblOffset val="100"/>
        <c:noMultiLvlLbl val="0"/>
      </c:catAx>
      <c:valAx>
        <c:axId val="4446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99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 wave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58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strRef>
              <c:f>'COS period'!$B$14:$B$30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'COS period'!$D$14:$D$30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BF-43F5-9BCD-A27BE343BB32}"/>
            </c:ext>
          </c:extLst>
        </c:ser>
        <c:ser>
          <c:idx val="0"/>
          <c:order val="1"/>
          <c:tx>
            <c:strRef>
              <c:f>'COS period'!$E$14:$E$30</c:f>
              <c:strCache>
                <c:ptCount val="17"/>
                <c:pt idx="0">
                  <c:v>1</c:v>
                </c:pt>
                <c:pt idx="1">
                  <c:v>-4.28802E-16</c:v>
                </c:pt>
                <c:pt idx="2">
                  <c:v>-1</c:v>
                </c:pt>
                <c:pt idx="3">
                  <c:v>3.06287E-16</c:v>
                </c:pt>
                <c:pt idx="4">
                  <c:v>1</c:v>
                </c:pt>
                <c:pt idx="5">
                  <c:v>-1.83772E-16</c:v>
                </c:pt>
                <c:pt idx="6">
                  <c:v>-1</c:v>
                </c:pt>
                <c:pt idx="7">
                  <c:v>6.12574E-17</c:v>
                </c:pt>
                <c:pt idx="8">
                  <c:v>1</c:v>
                </c:pt>
                <c:pt idx="9">
                  <c:v>6.12574E-17</c:v>
                </c:pt>
                <c:pt idx="10">
                  <c:v>-1</c:v>
                </c:pt>
                <c:pt idx="11">
                  <c:v>-1.96013E-15</c:v>
                </c:pt>
                <c:pt idx="12">
                  <c:v>1</c:v>
                </c:pt>
                <c:pt idx="13">
                  <c:v>-1.47007E-15</c:v>
                </c:pt>
                <c:pt idx="14">
                  <c:v>-1</c:v>
                </c:pt>
                <c:pt idx="15">
                  <c:v>-2.20516E-15</c:v>
                </c:pt>
                <c:pt idx="16">
                  <c:v>1</c:v>
                </c:pt>
              </c:strCache>
            </c:strRef>
          </c:tx>
          <c:spPr>
            <a:ln w="158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accent4">
                    <a:lumMod val="60000"/>
                    <a:lumOff val="40000"/>
                  </a:schemeClr>
                </a:solidFill>
              </a:ln>
              <a:effectLst/>
            </c:spPr>
          </c:marker>
          <c:val>
            <c:numRef>
              <c:f>'COS period'!$E$14:$E$30</c:f>
              <c:numCache>
                <c:formatCode>General</c:formatCode>
                <c:ptCount val="17"/>
                <c:pt idx="0">
                  <c:v>1</c:v>
                </c:pt>
                <c:pt idx="1">
                  <c:v>-4.28801959218017E-16</c:v>
                </c:pt>
                <c:pt idx="2">
                  <c:v>-1</c:v>
                </c:pt>
                <c:pt idx="3">
                  <c:v>3.06287113727155E-16</c:v>
                </c:pt>
                <c:pt idx="4">
                  <c:v>1</c:v>
                </c:pt>
                <c:pt idx="5">
                  <c:v>-1.83772268236293E-16</c:v>
                </c:pt>
                <c:pt idx="6">
                  <c:v>-1</c:v>
                </c:pt>
                <c:pt idx="7">
                  <c:v>6.1257422745431001E-17</c:v>
                </c:pt>
                <c:pt idx="8">
                  <c:v>1</c:v>
                </c:pt>
                <c:pt idx="9">
                  <c:v>6.1257422745431001E-17</c:v>
                </c:pt>
                <c:pt idx="10">
                  <c:v>-1</c:v>
                </c:pt>
                <c:pt idx="11">
                  <c:v>-1.9601291076365435E-15</c:v>
                </c:pt>
                <c:pt idx="12">
                  <c:v>1</c:v>
                </c:pt>
                <c:pt idx="13">
                  <c:v>-1.4700697256730955E-15</c:v>
                </c:pt>
                <c:pt idx="14">
                  <c:v>-1</c:v>
                </c:pt>
                <c:pt idx="15">
                  <c:v>-2.2051587986182675E-15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BF-43F5-9BCD-A27BE343B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53496"/>
        <c:axId val="607049232"/>
      </c:lineChart>
      <c:catAx>
        <c:axId val="6070534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49232"/>
        <c:crosses val="autoZero"/>
        <c:auto val="1"/>
        <c:lblAlgn val="ctr"/>
        <c:lblOffset val="100"/>
        <c:tickMarkSkip val="2"/>
        <c:noMultiLvlLbl val="0"/>
      </c:catAx>
      <c:valAx>
        <c:axId val="60704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07053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'COS period'!$B$14:$B$30</c:f>
              <c:strCache>
                <c:ptCount val="17"/>
                <c:pt idx="0">
                  <c:v>-2¶</c:v>
                </c:pt>
                <c:pt idx="2">
                  <c:v>-3/2¶</c:v>
                </c:pt>
                <c:pt idx="4">
                  <c:v>-¶</c:v>
                </c:pt>
                <c:pt idx="6">
                  <c:v>-¶/2</c:v>
                </c:pt>
                <c:pt idx="8">
                  <c:v>0</c:v>
                </c:pt>
                <c:pt idx="10">
                  <c:v>¶/2</c:v>
                </c:pt>
                <c:pt idx="12">
                  <c:v>¶</c:v>
                </c:pt>
                <c:pt idx="14">
                  <c:v>3/2¶</c:v>
                </c:pt>
                <c:pt idx="16">
                  <c:v>2¶</c:v>
                </c:pt>
              </c:strCache>
            </c:strRef>
          </c:cat>
          <c:val>
            <c:numRef>
              <c:f>'COS period'!$D$14:$D$30</c:f>
              <c:numCache>
                <c:formatCode>General</c:formatCode>
                <c:ptCount val="17"/>
                <c:pt idx="0">
                  <c:v>1</c:v>
                </c:pt>
                <c:pt idx="1">
                  <c:v>0.70710678118654735</c:v>
                </c:pt>
                <c:pt idx="2">
                  <c:v>-1.83772268236293E-16</c:v>
                </c:pt>
                <c:pt idx="3">
                  <c:v>-0.70710678118654768</c:v>
                </c:pt>
                <c:pt idx="4">
                  <c:v>-1</c:v>
                </c:pt>
                <c:pt idx="5">
                  <c:v>-0.70710678118654746</c:v>
                </c:pt>
                <c:pt idx="6">
                  <c:v>6.1257422745431001E-17</c:v>
                </c:pt>
                <c:pt idx="7">
                  <c:v>0.70710678118654757</c:v>
                </c:pt>
                <c:pt idx="8">
                  <c:v>1</c:v>
                </c:pt>
                <c:pt idx="9">
                  <c:v>0.70710678118654757</c:v>
                </c:pt>
                <c:pt idx="10">
                  <c:v>6.1257422745431001E-17</c:v>
                </c:pt>
                <c:pt idx="11">
                  <c:v>-0.7071067811865468</c:v>
                </c:pt>
                <c:pt idx="12">
                  <c:v>-1</c:v>
                </c:pt>
                <c:pt idx="13">
                  <c:v>-0.70710678118654702</c:v>
                </c:pt>
                <c:pt idx="14">
                  <c:v>-1.83772268236293E-16</c:v>
                </c:pt>
                <c:pt idx="15">
                  <c:v>0.7071067811865468</c:v>
                </c:pt>
                <c:pt idx="16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61E-404C-996A-1C12F6557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638992"/>
        <c:axId val="444638008"/>
      </c:lineChart>
      <c:catAx>
        <c:axId val="444638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008"/>
        <c:crossesAt val="-1.5"/>
        <c:auto val="1"/>
        <c:lblAlgn val="ctr"/>
        <c:lblOffset val="100"/>
        <c:noMultiLvlLbl val="0"/>
      </c:catAx>
      <c:valAx>
        <c:axId val="4446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4638992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176213</xdr:rowOff>
    </xdr:from>
    <xdr:to>
      <xdr:col>5</xdr:col>
      <xdr:colOff>95249</xdr:colOff>
      <xdr:row>11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4CB538-E864-4276-A3DB-D5B46CE12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115093</xdr:colOff>
      <xdr:row>10</xdr:row>
      <xdr:rowOff>144463</xdr:rowOff>
    </xdr:from>
    <xdr:to>
      <xdr:col>13</xdr:col>
      <xdr:colOff>265906</xdr:colOff>
      <xdr:row>25</xdr:row>
      <xdr:rowOff>30163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270843F-7898-246E-1649-DC5CF0F82D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500063</xdr:colOff>
      <xdr:row>2</xdr:row>
      <xdr:rowOff>168275</xdr:rowOff>
    </xdr:from>
    <xdr:to>
      <xdr:col>15</xdr:col>
      <xdr:colOff>31750</xdr:colOff>
      <xdr:row>12</xdr:row>
      <xdr:rowOff>182562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4278E5-D938-44E2-9C2A-26431C29C9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160338</xdr:rowOff>
    </xdr:from>
    <xdr:to>
      <xdr:col>4</xdr:col>
      <xdr:colOff>1000124</xdr:colOff>
      <xdr:row>10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0E6703-CD1F-4FAF-A70D-FF0D28AAF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162719</xdr:colOff>
      <xdr:row>16</xdr:row>
      <xdr:rowOff>49213</xdr:rowOff>
    </xdr:from>
    <xdr:to>
      <xdr:col>16</xdr:col>
      <xdr:colOff>456406</xdr:colOff>
      <xdr:row>30</xdr:row>
      <xdr:rowOff>125413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C716B5A-B517-480B-BBA3-73F172E50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160338</xdr:rowOff>
    </xdr:from>
    <xdr:to>
      <xdr:col>4</xdr:col>
      <xdr:colOff>1000124</xdr:colOff>
      <xdr:row>10</xdr:row>
      <xdr:rowOff>174625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A9F47B-8634-42A1-ABB7-9436A4855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162719</xdr:colOff>
      <xdr:row>16</xdr:row>
      <xdr:rowOff>49213</xdr:rowOff>
    </xdr:from>
    <xdr:to>
      <xdr:col>16</xdr:col>
      <xdr:colOff>456406</xdr:colOff>
      <xdr:row>30</xdr:row>
      <xdr:rowOff>125413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F2638A-6B80-4E3C-875E-FA0F75B34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23AB2-8897-487D-94C2-698A65C88DE3}">
  <dimension ref="A2:H20"/>
  <sheetViews>
    <sheetView showGridLines="0" tabSelected="1" zoomScale="120" zoomScaleNormal="120" workbookViewId="0">
      <selection activeCell="C3" sqref="C3"/>
    </sheetView>
  </sheetViews>
  <sheetFormatPr defaultRowHeight="15" x14ac:dyDescent="0.25"/>
  <cols>
    <col min="1" max="1" width="6" customWidth="1"/>
    <col min="2" max="2" width="16.140625" bestFit="1" customWidth="1"/>
    <col min="3" max="3" width="15" customWidth="1"/>
    <col min="4" max="4" width="9.28515625" customWidth="1"/>
  </cols>
  <sheetData>
    <row r="2" spans="1:4" x14ac:dyDescent="0.25">
      <c r="B2" s="1" t="s">
        <v>3</v>
      </c>
      <c r="C2" s="1" t="s">
        <v>1</v>
      </c>
    </row>
    <row r="3" spans="1:4" x14ac:dyDescent="0.25">
      <c r="A3" s="5"/>
      <c r="B3" s="6">
        <f t="shared" ref="B3:B9" si="0">B4-PI()/4</f>
        <v>-6.2831853071795862</v>
      </c>
      <c r="C3" s="6">
        <f t="shared" ref="C3:C19" si="1">COS(B3)</f>
        <v>1</v>
      </c>
      <c r="D3" s="3"/>
    </row>
    <row r="4" spans="1:4" x14ac:dyDescent="0.25">
      <c r="A4" s="5"/>
      <c r="B4" s="6">
        <f t="shared" si="0"/>
        <v>-5.497787143782138</v>
      </c>
      <c r="C4" s="6">
        <f t="shared" si="1"/>
        <v>0.70710678118654735</v>
      </c>
      <c r="D4" s="4"/>
    </row>
    <row r="5" spans="1:4" x14ac:dyDescent="0.25">
      <c r="A5" s="5"/>
      <c r="B5" s="6">
        <f t="shared" si="0"/>
        <v>-4.7123889803846897</v>
      </c>
      <c r="C5" s="6">
        <f t="shared" si="1"/>
        <v>-1.83772268236293E-16</v>
      </c>
      <c r="D5" s="4"/>
    </row>
    <row r="6" spans="1:4" x14ac:dyDescent="0.25">
      <c r="A6" s="5"/>
      <c r="B6" s="6">
        <f t="shared" si="0"/>
        <v>-3.9269908169872414</v>
      </c>
      <c r="C6" s="6">
        <f t="shared" si="1"/>
        <v>-0.70710678118654768</v>
      </c>
      <c r="D6" s="4"/>
    </row>
    <row r="7" spans="1:4" x14ac:dyDescent="0.25">
      <c r="A7" s="5"/>
      <c r="B7" s="6">
        <f t="shared" si="0"/>
        <v>-3.1415926535897931</v>
      </c>
      <c r="C7" s="6">
        <f t="shared" si="1"/>
        <v>-1</v>
      </c>
      <c r="D7" s="4"/>
    </row>
    <row r="8" spans="1:4" x14ac:dyDescent="0.25">
      <c r="A8" s="5"/>
      <c r="B8" s="6">
        <f t="shared" si="0"/>
        <v>-2.3561944901923448</v>
      </c>
      <c r="C8" s="6">
        <f t="shared" si="1"/>
        <v>-0.70710678118654746</v>
      </c>
    </row>
    <row r="9" spans="1:4" x14ac:dyDescent="0.25">
      <c r="A9" s="5"/>
      <c r="B9" s="6">
        <f t="shared" si="0"/>
        <v>-1.5707963267948966</v>
      </c>
      <c r="C9" s="6">
        <f t="shared" si="1"/>
        <v>6.1257422745431001E-17</v>
      </c>
    </row>
    <row r="10" spans="1:4" x14ac:dyDescent="0.25">
      <c r="A10" s="5"/>
      <c r="B10" s="6">
        <f>B11-PI()/4</f>
        <v>-0.78539816339744828</v>
      </c>
      <c r="C10" s="6">
        <f t="shared" si="1"/>
        <v>0.70710678118654757</v>
      </c>
    </row>
    <row r="11" spans="1:4" x14ac:dyDescent="0.25">
      <c r="A11" s="5"/>
      <c r="B11" s="2">
        <v>0</v>
      </c>
      <c r="C11" s="2">
        <f t="shared" si="1"/>
        <v>1</v>
      </c>
    </row>
    <row r="12" spans="1:4" x14ac:dyDescent="0.25">
      <c r="A12" s="5"/>
      <c r="B12" s="2">
        <f t="shared" ref="B12:B19" si="2">B11+PI()/4</f>
        <v>0.78539816339744828</v>
      </c>
      <c r="C12" s="2">
        <f t="shared" si="1"/>
        <v>0.70710678118654757</v>
      </c>
    </row>
    <row r="13" spans="1:4" x14ac:dyDescent="0.25">
      <c r="A13" s="5"/>
      <c r="B13" s="2">
        <f t="shared" si="2"/>
        <v>1.5707963267948966</v>
      </c>
      <c r="C13" s="2">
        <f t="shared" si="1"/>
        <v>6.1257422745431001E-17</v>
      </c>
    </row>
    <row r="14" spans="1:4" x14ac:dyDescent="0.25">
      <c r="A14" s="5"/>
      <c r="B14" s="2">
        <f t="shared" si="2"/>
        <v>2.3561944901923448</v>
      </c>
      <c r="C14" s="2">
        <f t="shared" si="1"/>
        <v>-0.70710678118654746</v>
      </c>
    </row>
    <row r="15" spans="1:4" x14ac:dyDescent="0.25">
      <c r="A15" s="5"/>
      <c r="B15" s="2">
        <f t="shared" si="2"/>
        <v>3.1415926535897931</v>
      </c>
      <c r="C15" s="2">
        <f t="shared" si="1"/>
        <v>-1</v>
      </c>
    </row>
    <row r="16" spans="1:4" x14ac:dyDescent="0.25">
      <c r="A16" s="5"/>
      <c r="B16" s="2">
        <f t="shared" si="2"/>
        <v>3.9269908169872414</v>
      </c>
      <c r="C16" s="2">
        <f t="shared" si="1"/>
        <v>-0.70710678118654768</v>
      </c>
    </row>
    <row r="17" spans="1:8" x14ac:dyDescent="0.25">
      <c r="A17" s="5"/>
      <c r="B17" s="2">
        <f t="shared" si="2"/>
        <v>4.7123889803846897</v>
      </c>
      <c r="C17" s="2">
        <f t="shared" si="1"/>
        <v>-1.83772268236293E-16</v>
      </c>
    </row>
    <row r="18" spans="1:8" x14ac:dyDescent="0.25">
      <c r="A18" s="5"/>
      <c r="B18" s="2">
        <f t="shared" si="2"/>
        <v>5.497787143782138</v>
      </c>
      <c r="C18" s="2">
        <f t="shared" si="1"/>
        <v>0.70710678118654735</v>
      </c>
    </row>
    <row r="19" spans="1:8" x14ac:dyDescent="0.25">
      <c r="A19" s="5"/>
      <c r="B19" s="2">
        <f t="shared" si="2"/>
        <v>6.2831853071795862</v>
      </c>
      <c r="C19" s="2">
        <f t="shared" si="1"/>
        <v>1</v>
      </c>
    </row>
    <row r="20" spans="1:8" x14ac:dyDescent="0.25">
      <c r="H20" s="7" t="s">
        <v>2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3:E31"/>
  <sheetViews>
    <sheetView showGridLines="0" zoomScale="120" zoomScaleNormal="120" workbookViewId="0">
      <selection activeCell="O30" sqref="O30"/>
    </sheetView>
  </sheetViews>
  <sheetFormatPr defaultRowHeight="15" x14ac:dyDescent="0.25"/>
  <cols>
    <col min="1" max="1" width="2.42578125" customWidth="1"/>
    <col min="2" max="2" width="14.42578125" customWidth="1"/>
    <col min="3" max="3" width="14.28515625" bestFit="1" customWidth="1"/>
    <col min="4" max="4" width="15" customWidth="1"/>
    <col min="5" max="5" width="2.7109375" customWidth="1"/>
    <col min="7" max="7" width="11.28515625" bestFit="1" customWidth="1"/>
  </cols>
  <sheetData>
    <row r="3" spans="2:5" x14ac:dyDescent="0.25">
      <c r="E3" s="3"/>
    </row>
    <row r="4" spans="2:5" x14ac:dyDescent="0.25">
      <c r="E4" s="4"/>
    </row>
    <row r="5" spans="2:5" x14ac:dyDescent="0.25">
      <c r="E5" s="4"/>
    </row>
    <row r="6" spans="2:5" x14ac:dyDescent="0.25">
      <c r="E6" s="4"/>
    </row>
    <row r="7" spans="2:5" x14ac:dyDescent="0.25">
      <c r="E7" s="4"/>
    </row>
    <row r="14" spans="2:5" x14ac:dyDescent="0.25">
      <c r="B14" s="8" t="s">
        <v>4</v>
      </c>
      <c r="C14" s="1" t="s">
        <v>0</v>
      </c>
      <c r="D14" s="1" t="s">
        <v>1</v>
      </c>
    </row>
    <row r="15" spans="2:5" x14ac:dyDescent="0.25">
      <c r="B15" s="6" t="str">
        <f>"-2"&amp;CHAR(182)</f>
        <v>-2¶</v>
      </c>
      <c r="C15" s="6">
        <f>-2*PI()+(ROW(A1)-1)*PI()/4</f>
        <v>-6.2831853071795862</v>
      </c>
      <c r="D15" s="6">
        <f t="shared" ref="D15:D22" si="0">COS(C15)</f>
        <v>1</v>
      </c>
    </row>
    <row r="16" spans="2:5" x14ac:dyDescent="0.25">
      <c r="B16" s="6"/>
      <c r="C16" s="6">
        <f t="shared" ref="C16:C31" si="1">-2*PI()+(ROW(A2)-1)*PI()/4</f>
        <v>-5.497787143782138</v>
      </c>
      <c r="D16" s="6">
        <f t="shared" si="0"/>
        <v>0.70710678118654735</v>
      </c>
    </row>
    <row r="17" spans="2:4" x14ac:dyDescent="0.25">
      <c r="B17" s="6" t="str">
        <f>TEXT(C17/$C$27,"?/?")&amp;CHAR(182)</f>
        <v>-3/2¶</v>
      </c>
      <c r="C17" s="6">
        <f t="shared" si="1"/>
        <v>-4.7123889803846897</v>
      </c>
      <c r="D17" s="6">
        <f t="shared" si="0"/>
        <v>-1.83772268236293E-16</v>
      </c>
    </row>
    <row r="18" spans="2:4" x14ac:dyDescent="0.25">
      <c r="B18" s="6"/>
      <c r="C18" s="6">
        <f t="shared" si="1"/>
        <v>-3.9269908169872414</v>
      </c>
      <c r="D18" s="6">
        <f t="shared" si="0"/>
        <v>-0.70710678118654768</v>
      </c>
    </row>
    <row r="19" spans="2:4" x14ac:dyDescent="0.25">
      <c r="B19" s="6" t="str">
        <f>"-"&amp;CHAR(182)</f>
        <v>-¶</v>
      </c>
      <c r="C19" s="6">
        <f t="shared" si="1"/>
        <v>-3.1415926535897931</v>
      </c>
      <c r="D19" s="6">
        <f t="shared" si="0"/>
        <v>-1</v>
      </c>
    </row>
    <row r="20" spans="2:4" x14ac:dyDescent="0.25">
      <c r="B20" s="6"/>
      <c r="C20" s="6">
        <f t="shared" si="1"/>
        <v>-2.3561944901923448</v>
      </c>
      <c r="D20" s="6">
        <f t="shared" si="0"/>
        <v>-0.70710678118654746</v>
      </c>
    </row>
    <row r="21" spans="2:4" x14ac:dyDescent="0.25">
      <c r="B21" s="6" t="str">
        <f>"-"&amp;CHAR(182)&amp;"/2"</f>
        <v>-¶/2</v>
      </c>
      <c r="C21" s="6">
        <f t="shared" si="1"/>
        <v>-1.5707963267948966</v>
      </c>
      <c r="D21" s="6">
        <f t="shared" si="0"/>
        <v>6.1257422745431001E-17</v>
      </c>
    </row>
    <row r="22" spans="2:4" x14ac:dyDescent="0.25">
      <c r="B22" s="6"/>
      <c r="C22" s="6">
        <f t="shared" si="1"/>
        <v>-0.78539816339744828</v>
      </c>
      <c r="D22" s="6">
        <f t="shared" si="0"/>
        <v>0.70710678118654757</v>
      </c>
    </row>
    <row r="23" spans="2:4" x14ac:dyDescent="0.25">
      <c r="B23" s="6">
        <v>0</v>
      </c>
      <c r="C23" s="6">
        <f t="shared" si="1"/>
        <v>0</v>
      </c>
      <c r="D23" s="2">
        <f t="shared" ref="D23:D31" si="2">COS(C23)</f>
        <v>1</v>
      </c>
    </row>
    <row r="24" spans="2:4" x14ac:dyDescent="0.25">
      <c r="B24" s="6"/>
      <c r="C24" s="6">
        <f t="shared" si="1"/>
        <v>0.78539816339744828</v>
      </c>
      <c r="D24" s="2">
        <f t="shared" si="2"/>
        <v>0.70710678118654757</v>
      </c>
    </row>
    <row r="25" spans="2:4" x14ac:dyDescent="0.25">
      <c r="B25" s="6" t="str">
        <f>CHAR(182)&amp;"/2"</f>
        <v>¶/2</v>
      </c>
      <c r="C25" s="6">
        <f t="shared" si="1"/>
        <v>1.5707963267948966</v>
      </c>
      <c r="D25" s="2">
        <f t="shared" si="2"/>
        <v>6.1257422745431001E-17</v>
      </c>
    </row>
    <row r="26" spans="2:4" x14ac:dyDescent="0.25">
      <c r="B26" s="6"/>
      <c r="C26" s="6">
        <f t="shared" si="1"/>
        <v>2.3561944901923439</v>
      </c>
      <c r="D26" s="2">
        <f t="shared" si="2"/>
        <v>-0.7071067811865468</v>
      </c>
    </row>
    <row r="27" spans="2:4" x14ac:dyDescent="0.25">
      <c r="B27" s="6" t="str">
        <f>CHAR(182)</f>
        <v>¶</v>
      </c>
      <c r="C27" s="6">
        <f t="shared" si="1"/>
        <v>3.1415926535897931</v>
      </c>
      <c r="D27" s="2">
        <f t="shared" si="2"/>
        <v>-1</v>
      </c>
    </row>
    <row r="28" spans="2:4" x14ac:dyDescent="0.25">
      <c r="B28" s="6"/>
      <c r="C28" s="6">
        <f t="shared" si="1"/>
        <v>3.9269908169872423</v>
      </c>
      <c r="D28" s="2">
        <f t="shared" si="2"/>
        <v>-0.70710678118654702</v>
      </c>
    </row>
    <row r="29" spans="2:4" x14ac:dyDescent="0.25">
      <c r="B29" s="6" t="str">
        <f>TEXT(C29/$C$27,"?/?")&amp;CHAR(182)</f>
        <v>3/2¶</v>
      </c>
      <c r="C29" s="6">
        <f t="shared" si="1"/>
        <v>4.7123889803846897</v>
      </c>
      <c r="D29" s="2">
        <f t="shared" si="2"/>
        <v>-1.83772268236293E-16</v>
      </c>
    </row>
    <row r="30" spans="2:4" x14ac:dyDescent="0.25">
      <c r="B30" s="6"/>
      <c r="C30" s="6">
        <f t="shared" si="1"/>
        <v>5.4977871437821371</v>
      </c>
      <c r="D30" s="2">
        <f t="shared" si="2"/>
        <v>0.7071067811865468</v>
      </c>
    </row>
    <row r="31" spans="2:4" x14ac:dyDescent="0.25">
      <c r="B31" s="6" t="str">
        <f>"2"&amp;CHAR(182)</f>
        <v>2¶</v>
      </c>
      <c r="C31" s="6">
        <f t="shared" si="1"/>
        <v>6.2831853071795862</v>
      </c>
      <c r="D31" s="2">
        <f t="shared" si="2"/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59AEC-6746-4040-902A-493BBB1F3C7B}">
  <sheetPr codeName="Sheet2"/>
  <dimension ref="A2:D19"/>
  <sheetViews>
    <sheetView showGridLines="0" zoomScale="120" zoomScaleNormal="120" workbookViewId="0">
      <selection activeCell="C3" sqref="C3"/>
    </sheetView>
  </sheetViews>
  <sheetFormatPr defaultRowHeight="15" x14ac:dyDescent="0.25"/>
  <cols>
    <col min="1" max="1" width="6" customWidth="1"/>
    <col min="2" max="2" width="14.28515625" bestFit="1" customWidth="1"/>
    <col min="3" max="3" width="15" customWidth="1"/>
    <col min="4" max="4" width="9.28515625" customWidth="1"/>
  </cols>
  <sheetData>
    <row r="2" spans="1:4" x14ac:dyDescent="0.25">
      <c r="B2" s="1" t="s">
        <v>0</v>
      </c>
      <c r="C2" s="1" t="s">
        <v>1</v>
      </c>
    </row>
    <row r="3" spans="1:4" x14ac:dyDescent="0.25">
      <c r="A3" s="5">
        <v>0</v>
      </c>
      <c r="B3" s="6">
        <f t="shared" ref="B3:B9" si="0">B4-45</f>
        <v>-360</v>
      </c>
      <c r="C3" s="2">
        <f>COS(RADIANS(B3))</f>
        <v>1</v>
      </c>
      <c r="D3" s="3"/>
    </row>
    <row r="4" spans="1:4" x14ac:dyDescent="0.25">
      <c r="A4" s="5"/>
      <c r="B4" s="6">
        <f t="shared" si="0"/>
        <v>-315</v>
      </c>
      <c r="C4" s="2">
        <f t="shared" ref="C4:C19" si="1">COS(RADIANS(B4))</f>
        <v>0.70710678118654735</v>
      </c>
      <c r="D4" s="4"/>
    </row>
    <row r="5" spans="1:4" x14ac:dyDescent="0.25">
      <c r="A5" s="5" t="str">
        <f>TEXT(B13/$B$15,"?/?")&amp;CHAR(182)</f>
        <v>1/2¶</v>
      </c>
      <c r="B5" s="6">
        <f t="shared" si="0"/>
        <v>-270</v>
      </c>
      <c r="C5" s="2">
        <f t="shared" si="1"/>
        <v>-1.83772268236293E-16</v>
      </c>
      <c r="D5" s="4"/>
    </row>
    <row r="6" spans="1:4" x14ac:dyDescent="0.25">
      <c r="A6" s="5"/>
      <c r="B6" s="6">
        <f t="shared" si="0"/>
        <v>-225</v>
      </c>
      <c r="C6" s="2">
        <f t="shared" si="1"/>
        <v>-0.70710678118654768</v>
      </c>
      <c r="D6" s="4"/>
    </row>
    <row r="7" spans="1:4" x14ac:dyDescent="0.25">
      <c r="A7" s="5" t="str">
        <f>TEXT(B15/$B$15,"?/?")&amp;CHAR(182)</f>
        <v>1/1¶</v>
      </c>
      <c r="B7" s="6">
        <f t="shared" si="0"/>
        <v>-180</v>
      </c>
      <c r="C7" s="2">
        <f t="shared" si="1"/>
        <v>-1</v>
      </c>
      <c r="D7" s="4"/>
    </row>
    <row r="8" spans="1:4" x14ac:dyDescent="0.25">
      <c r="A8" s="5"/>
      <c r="B8" s="6">
        <f t="shared" si="0"/>
        <v>-135</v>
      </c>
      <c r="C8" s="2">
        <f t="shared" si="1"/>
        <v>-0.70710678118654746</v>
      </c>
    </row>
    <row r="9" spans="1:4" x14ac:dyDescent="0.25">
      <c r="A9" s="5" t="str">
        <f>TEXT(B17/$B$15,"?/?")&amp;CHAR(182)</f>
        <v>3/2¶</v>
      </c>
      <c r="B9" s="6">
        <f t="shared" si="0"/>
        <v>-90</v>
      </c>
      <c r="C9" s="2">
        <f t="shared" si="1"/>
        <v>6.1257422745431001E-17</v>
      </c>
    </row>
    <row r="10" spans="1:4" x14ac:dyDescent="0.25">
      <c r="A10" s="5"/>
      <c r="B10" s="6">
        <f>B11-45</f>
        <v>-45</v>
      </c>
      <c r="C10" s="2">
        <f t="shared" si="1"/>
        <v>0.70710678118654757</v>
      </c>
    </row>
    <row r="11" spans="1:4" x14ac:dyDescent="0.25">
      <c r="A11" s="5" t="str">
        <f>TEXT(B19/$B$15,"?/?")&amp;CHAR(182)</f>
        <v>2/1¶</v>
      </c>
      <c r="B11" s="2">
        <v>0</v>
      </c>
      <c r="C11" s="2">
        <f t="shared" si="1"/>
        <v>1</v>
      </c>
    </row>
    <row r="12" spans="1:4" x14ac:dyDescent="0.25">
      <c r="A12" s="5"/>
      <c r="B12" s="2">
        <f t="shared" ref="B12:B19" si="2">45+B11</f>
        <v>45</v>
      </c>
      <c r="C12" s="2">
        <f t="shared" si="1"/>
        <v>0.70710678118654757</v>
      </c>
    </row>
    <row r="13" spans="1:4" x14ac:dyDescent="0.25">
      <c r="B13" s="2">
        <f t="shared" si="2"/>
        <v>90</v>
      </c>
      <c r="C13" s="2">
        <f t="shared" si="1"/>
        <v>6.1257422745431001E-17</v>
      </c>
    </row>
    <row r="14" spans="1:4" x14ac:dyDescent="0.25">
      <c r="B14" s="2">
        <f t="shared" si="2"/>
        <v>135</v>
      </c>
      <c r="C14" s="2">
        <f t="shared" si="1"/>
        <v>-0.70710678118654746</v>
      </c>
    </row>
    <row r="15" spans="1:4" x14ac:dyDescent="0.25">
      <c r="B15" s="2">
        <f t="shared" si="2"/>
        <v>180</v>
      </c>
      <c r="C15" s="2">
        <f t="shared" si="1"/>
        <v>-1</v>
      </c>
    </row>
    <row r="16" spans="1:4" x14ac:dyDescent="0.25">
      <c r="B16" s="2">
        <f t="shared" si="2"/>
        <v>225</v>
      </c>
      <c r="C16" s="2">
        <f t="shared" si="1"/>
        <v>-0.70710678118654768</v>
      </c>
    </row>
    <row r="17" spans="2:3" x14ac:dyDescent="0.25">
      <c r="B17" s="2">
        <f t="shared" si="2"/>
        <v>270</v>
      </c>
      <c r="C17" s="2">
        <f t="shared" si="1"/>
        <v>-1.83772268236293E-16</v>
      </c>
    </row>
    <row r="18" spans="2:3" x14ac:dyDescent="0.25">
      <c r="B18" s="2">
        <f t="shared" si="2"/>
        <v>315</v>
      </c>
      <c r="C18" s="2">
        <f t="shared" si="1"/>
        <v>0.70710678118654735</v>
      </c>
    </row>
    <row r="19" spans="2:3" x14ac:dyDescent="0.25">
      <c r="B19" s="2">
        <f t="shared" si="2"/>
        <v>360</v>
      </c>
      <c r="C19" s="2">
        <f t="shared" si="1"/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C64B-44C1-48B1-A77C-F5D01BFE0F70}">
  <dimension ref="B13:E30"/>
  <sheetViews>
    <sheetView showGridLines="0" zoomScale="120" zoomScaleNormal="120" workbookViewId="0">
      <selection activeCell="L35" sqref="L35"/>
    </sheetView>
  </sheetViews>
  <sheetFormatPr defaultRowHeight="15" x14ac:dyDescent="0.25"/>
  <cols>
    <col min="1" max="1" width="2.42578125" customWidth="1"/>
    <col min="2" max="2" width="14.42578125" customWidth="1"/>
    <col min="3" max="3" width="14.28515625" bestFit="1" customWidth="1"/>
    <col min="4" max="4" width="15" customWidth="1"/>
    <col min="5" max="5" width="15" bestFit="1" customWidth="1"/>
    <col min="7" max="7" width="11.28515625" bestFit="1" customWidth="1"/>
  </cols>
  <sheetData>
    <row r="13" spans="2:5" x14ac:dyDescent="0.25">
      <c r="B13" s="1" t="s">
        <v>8</v>
      </c>
      <c r="C13" s="1" t="s">
        <v>5</v>
      </c>
      <c r="D13" s="9" t="s">
        <v>6</v>
      </c>
      <c r="E13" s="10" t="s">
        <v>7</v>
      </c>
    </row>
    <row r="14" spans="2:5" x14ac:dyDescent="0.25">
      <c r="B14" s="6" t="str">
        <f>"-2"&amp;CHAR(182)</f>
        <v>-2¶</v>
      </c>
      <c r="C14" s="6">
        <f t="shared" ref="C14:C30" si="0">-2*PI()+(ROW(A1)-1)*PI()/4</f>
        <v>-6.2831853071795862</v>
      </c>
      <c r="D14" s="6">
        <f t="shared" ref="D14:D30" si="1">COS(C14)</f>
        <v>1</v>
      </c>
      <c r="E14" s="6">
        <f>2*COS(C14)</f>
        <v>2</v>
      </c>
    </row>
    <row r="15" spans="2:5" x14ac:dyDescent="0.25">
      <c r="B15" s="6"/>
      <c r="C15" s="6">
        <f t="shared" si="0"/>
        <v>-5.497787143782138</v>
      </c>
      <c r="D15" s="6">
        <f t="shared" si="1"/>
        <v>0.70710678118654735</v>
      </c>
      <c r="E15" s="6">
        <f t="shared" ref="E15:E30" si="2">2*COS(C15)</f>
        <v>1.4142135623730947</v>
      </c>
    </row>
    <row r="16" spans="2:5" x14ac:dyDescent="0.25">
      <c r="B16" s="6" t="str">
        <f>TEXT(C16/$C$26,"?/?")&amp;CHAR(182)</f>
        <v>-3/2¶</v>
      </c>
      <c r="C16" s="6">
        <f t="shared" si="0"/>
        <v>-4.7123889803846897</v>
      </c>
      <c r="D16" s="6">
        <f t="shared" si="1"/>
        <v>-1.83772268236293E-16</v>
      </c>
      <c r="E16" s="6">
        <f t="shared" si="2"/>
        <v>-3.67544536472586E-16</v>
      </c>
    </row>
    <row r="17" spans="2:5" x14ac:dyDescent="0.25">
      <c r="B17" s="6"/>
      <c r="C17" s="6">
        <f t="shared" si="0"/>
        <v>-3.9269908169872414</v>
      </c>
      <c r="D17" s="6">
        <f t="shared" si="1"/>
        <v>-0.70710678118654768</v>
      </c>
      <c r="E17" s="6">
        <f t="shared" si="2"/>
        <v>-1.4142135623730954</v>
      </c>
    </row>
    <row r="18" spans="2:5" x14ac:dyDescent="0.25">
      <c r="B18" s="6" t="str">
        <f>"-"&amp;CHAR(182)</f>
        <v>-¶</v>
      </c>
      <c r="C18" s="6">
        <f t="shared" si="0"/>
        <v>-3.1415926535897931</v>
      </c>
      <c r="D18" s="6">
        <f t="shared" si="1"/>
        <v>-1</v>
      </c>
      <c r="E18" s="6">
        <f t="shared" si="2"/>
        <v>-2</v>
      </c>
    </row>
    <row r="19" spans="2:5" x14ac:dyDescent="0.25">
      <c r="B19" s="6"/>
      <c r="C19" s="6">
        <f t="shared" si="0"/>
        <v>-2.3561944901923448</v>
      </c>
      <c r="D19" s="6">
        <f t="shared" si="1"/>
        <v>-0.70710678118654746</v>
      </c>
      <c r="E19" s="6">
        <f t="shared" si="2"/>
        <v>-1.4142135623730949</v>
      </c>
    </row>
    <row r="20" spans="2:5" x14ac:dyDescent="0.25">
      <c r="B20" s="6" t="str">
        <f>"-"&amp;CHAR(182)&amp;"/2"</f>
        <v>-¶/2</v>
      </c>
      <c r="C20" s="6">
        <f t="shared" si="0"/>
        <v>-1.5707963267948966</v>
      </c>
      <c r="D20" s="6">
        <f t="shared" si="1"/>
        <v>6.1257422745431001E-17</v>
      </c>
      <c r="E20" s="6">
        <f t="shared" si="2"/>
        <v>1.22514845490862E-16</v>
      </c>
    </row>
    <row r="21" spans="2:5" x14ac:dyDescent="0.25">
      <c r="B21" s="6"/>
      <c r="C21" s="6">
        <f t="shared" si="0"/>
        <v>-0.78539816339744828</v>
      </c>
      <c r="D21" s="6">
        <f t="shared" si="1"/>
        <v>0.70710678118654757</v>
      </c>
      <c r="E21" s="6">
        <f t="shared" si="2"/>
        <v>1.4142135623730951</v>
      </c>
    </row>
    <row r="22" spans="2:5" x14ac:dyDescent="0.25">
      <c r="B22" s="6">
        <v>0</v>
      </c>
      <c r="C22" s="6">
        <f t="shared" si="0"/>
        <v>0</v>
      </c>
      <c r="D22" s="2">
        <f t="shared" si="1"/>
        <v>1</v>
      </c>
      <c r="E22" s="6">
        <f t="shared" si="2"/>
        <v>2</v>
      </c>
    </row>
    <row r="23" spans="2:5" x14ac:dyDescent="0.25">
      <c r="B23" s="6"/>
      <c r="C23" s="6">
        <f t="shared" si="0"/>
        <v>0.78539816339744828</v>
      </c>
      <c r="D23" s="2">
        <f t="shared" si="1"/>
        <v>0.70710678118654757</v>
      </c>
      <c r="E23" s="6">
        <f t="shared" si="2"/>
        <v>1.4142135623730951</v>
      </c>
    </row>
    <row r="24" spans="2:5" x14ac:dyDescent="0.25">
      <c r="B24" s="6" t="str">
        <f>CHAR(182)&amp;"/2"</f>
        <v>¶/2</v>
      </c>
      <c r="C24" s="6">
        <f t="shared" si="0"/>
        <v>1.5707963267948966</v>
      </c>
      <c r="D24" s="2">
        <f t="shared" si="1"/>
        <v>6.1257422745431001E-17</v>
      </c>
      <c r="E24" s="6">
        <f t="shared" si="2"/>
        <v>1.22514845490862E-16</v>
      </c>
    </row>
    <row r="25" spans="2:5" x14ac:dyDescent="0.25">
      <c r="B25" s="6"/>
      <c r="C25" s="6">
        <f t="shared" si="0"/>
        <v>2.3561944901923439</v>
      </c>
      <c r="D25" s="2">
        <f t="shared" si="1"/>
        <v>-0.7071067811865468</v>
      </c>
      <c r="E25" s="6">
        <f t="shared" si="2"/>
        <v>-1.4142135623730936</v>
      </c>
    </row>
    <row r="26" spans="2:5" x14ac:dyDescent="0.25">
      <c r="B26" s="6" t="str">
        <f>CHAR(182)</f>
        <v>¶</v>
      </c>
      <c r="C26" s="6">
        <f t="shared" si="0"/>
        <v>3.1415926535897931</v>
      </c>
      <c r="D26" s="2">
        <f t="shared" si="1"/>
        <v>-1</v>
      </c>
      <c r="E26" s="6">
        <f t="shared" si="2"/>
        <v>-2</v>
      </c>
    </row>
    <row r="27" spans="2:5" x14ac:dyDescent="0.25">
      <c r="B27" s="6"/>
      <c r="C27" s="6">
        <f t="shared" si="0"/>
        <v>3.9269908169872423</v>
      </c>
      <c r="D27" s="2">
        <f t="shared" si="1"/>
        <v>-0.70710678118654702</v>
      </c>
      <c r="E27" s="6">
        <f t="shared" si="2"/>
        <v>-1.414213562373094</v>
      </c>
    </row>
    <row r="28" spans="2:5" x14ac:dyDescent="0.25">
      <c r="B28" s="6" t="str">
        <f>TEXT(C28/$C$26,"?/?")&amp;CHAR(182)</f>
        <v>3/2¶</v>
      </c>
      <c r="C28" s="6">
        <f t="shared" si="0"/>
        <v>4.7123889803846897</v>
      </c>
      <c r="D28" s="2">
        <f t="shared" si="1"/>
        <v>-1.83772268236293E-16</v>
      </c>
      <c r="E28" s="6">
        <f t="shared" si="2"/>
        <v>-3.67544536472586E-16</v>
      </c>
    </row>
    <row r="29" spans="2:5" x14ac:dyDescent="0.25">
      <c r="B29" s="6"/>
      <c r="C29" s="6">
        <f t="shared" si="0"/>
        <v>5.4977871437821371</v>
      </c>
      <c r="D29" s="2">
        <f t="shared" si="1"/>
        <v>0.7071067811865468</v>
      </c>
      <c r="E29" s="6">
        <f t="shared" si="2"/>
        <v>1.4142135623730936</v>
      </c>
    </row>
    <row r="30" spans="2:5" x14ac:dyDescent="0.25">
      <c r="B30" s="6" t="str">
        <f>"2"&amp;CHAR(182)</f>
        <v>2¶</v>
      </c>
      <c r="C30" s="6">
        <f t="shared" si="0"/>
        <v>6.2831853071795862</v>
      </c>
      <c r="D30" s="2">
        <f t="shared" si="1"/>
        <v>1</v>
      </c>
      <c r="E30" s="6">
        <f t="shared" si="2"/>
        <v>2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8C0A5-1224-45F4-B884-3F9331448EFF}">
  <dimension ref="B13:E30"/>
  <sheetViews>
    <sheetView showGridLines="0" zoomScale="120" zoomScaleNormal="120" workbookViewId="0">
      <selection activeCell="J7" sqref="J7"/>
    </sheetView>
  </sheetViews>
  <sheetFormatPr defaultRowHeight="15" x14ac:dyDescent="0.25"/>
  <cols>
    <col min="1" max="1" width="2.42578125" customWidth="1"/>
    <col min="2" max="2" width="14.42578125" customWidth="1"/>
    <col min="3" max="3" width="14.28515625" bestFit="1" customWidth="1"/>
    <col min="4" max="4" width="15" customWidth="1"/>
    <col min="5" max="5" width="15" bestFit="1" customWidth="1"/>
    <col min="7" max="7" width="11.28515625" bestFit="1" customWidth="1"/>
  </cols>
  <sheetData>
    <row r="13" spans="2:5" x14ac:dyDescent="0.25">
      <c r="B13" s="1" t="s">
        <v>8</v>
      </c>
      <c r="C13" s="1" t="s">
        <v>5</v>
      </c>
      <c r="D13" s="9" t="s">
        <v>6</v>
      </c>
      <c r="E13" s="10" t="s">
        <v>9</v>
      </c>
    </row>
    <row r="14" spans="2:5" x14ac:dyDescent="0.25">
      <c r="B14" s="6" t="str">
        <f>"-2"&amp;CHAR(182)</f>
        <v>-2¶</v>
      </c>
      <c r="C14" s="6">
        <f t="shared" ref="C14:C30" si="0">-2*PI()+(ROW(A1)-1)*PI()/4</f>
        <v>-6.2831853071795862</v>
      </c>
      <c r="D14" s="6">
        <f t="shared" ref="D14:D30" si="1">COS(C14)</f>
        <v>1</v>
      </c>
      <c r="E14" s="6">
        <f>COS(2*C14)</f>
        <v>1</v>
      </c>
    </row>
    <row r="15" spans="2:5" x14ac:dyDescent="0.25">
      <c r="B15" s="6"/>
      <c r="C15" s="6">
        <f t="shared" si="0"/>
        <v>-5.497787143782138</v>
      </c>
      <c r="D15" s="6">
        <f t="shared" si="1"/>
        <v>0.70710678118654735</v>
      </c>
      <c r="E15" s="6">
        <f t="shared" ref="E15:E30" si="2">COS(2*C15)</f>
        <v>-4.28801959218017E-16</v>
      </c>
    </row>
    <row r="16" spans="2:5" x14ac:dyDescent="0.25">
      <c r="B16" s="6" t="str">
        <f>TEXT(C16/$C$26,"?/?")&amp;CHAR(182)</f>
        <v>-3/2¶</v>
      </c>
      <c r="C16" s="6">
        <f t="shared" si="0"/>
        <v>-4.7123889803846897</v>
      </c>
      <c r="D16" s="6">
        <f t="shared" si="1"/>
        <v>-1.83772268236293E-16</v>
      </c>
      <c r="E16" s="6">
        <f t="shared" si="2"/>
        <v>-1</v>
      </c>
    </row>
    <row r="17" spans="2:5" x14ac:dyDescent="0.25">
      <c r="B17" s="6"/>
      <c r="C17" s="6">
        <f t="shared" si="0"/>
        <v>-3.9269908169872414</v>
      </c>
      <c r="D17" s="6">
        <f t="shared" si="1"/>
        <v>-0.70710678118654768</v>
      </c>
      <c r="E17" s="6">
        <f t="shared" si="2"/>
        <v>3.06287113727155E-16</v>
      </c>
    </row>
    <row r="18" spans="2:5" x14ac:dyDescent="0.25">
      <c r="B18" s="6" t="str">
        <f>"-"&amp;CHAR(182)</f>
        <v>-¶</v>
      </c>
      <c r="C18" s="6">
        <f t="shared" si="0"/>
        <v>-3.1415926535897931</v>
      </c>
      <c r="D18" s="6">
        <f t="shared" si="1"/>
        <v>-1</v>
      </c>
      <c r="E18" s="6">
        <f t="shared" si="2"/>
        <v>1</v>
      </c>
    </row>
    <row r="19" spans="2:5" x14ac:dyDescent="0.25">
      <c r="B19" s="6"/>
      <c r="C19" s="6">
        <f t="shared" si="0"/>
        <v>-2.3561944901923448</v>
      </c>
      <c r="D19" s="6">
        <f t="shared" si="1"/>
        <v>-0.70710678118654746</v>
      </c>
      <c r="E19" s="6">
        <f t="shared" si="2"/>
        <v>-1.83772268236293E-16</v>
      </c>
    </row>
    <row r="20" spans="2:5" x14ac:dyDescent="0.25">
      <c r="B20" s="6" t="str">
        <f>"-"&amp;CHAR(182)&amp;"/2"</f>
        <v>-¶/2</v>
      </c>
      <c r="C20" s="6">
        <f t="shared" si="0"/>
        <v>-1.5707963267948966</v>
      </c>
      <c r="D20" s="6">
        <f t="shared" si="1"/>
        <v>6.1257422745431001E-17</v>
      </c>
      <c r="E20" s="6">
        <f t="shared" si="2"/>
        <v>-1</v>
      </c>
    </row>
    <row r="21" spans="2:5" x14ac:dyDescent="0.25">
      <c r="B21" s="6"/>
      <c r="C21" s="6">
        <f t="shared" si="0"/>
        <v>-0.78539816339744828</v>
      </c>
      <c r="D21" s="6">
        <f t="shared" si="1"/>
        <v>0.70710678118654757</v>
      </c>
      <c r="E21" s="6">
        <f t="shared" si="2"/>
        <v>6.1257422745431001E-17</v>
      </c>
    </row>
    <row r="22" spans="2:5" x14ac:dyDescent="0.25">
      <c r="B22" s="6">
        <v>0</v>
      </c>
      <c r="C22" s="6">
        <f t="shared" si="0"/>
        <v>0</v>
      </c>
      <c r="D22" s="2">
        <f t="shared" si="1"/>
        <v>1</v>
      </c>
      <c r="E22" s="6">
        <f t="shared" si="2"/>
        <v>1</v>
      </c>
    </row>
    <row r="23" spans="2:5" x14ac:dyDescent="0.25">
      <c r="B23" s="6"/>
      <c r="C23" s="6">
        <f t="shared" si="0"/>
        <v>0.78539816339744828</v>
      </c>
      <c r="D23" s="2">
        <f t="shared" si="1"/>
        <v>0.70710678118654757</v>
      </c>
      <c r="E23" s="6">
        <f t="shared" si="2"/>
        <v>6.1257422745431001E-17</v>
      </c>
    </row>
    <row r="24" spans="2:5" x14ac:dyDescent="0.25">
      <c r="B24" s="6" t="str">
        <f>CHAR(182)&amp;"/2"</f>
        <v>¶/2</v>
      </c>
      <c r="C24" s="6">
        <f t="shared" si="0"/>
        <v>1.5707963267948966</v>
      </c>
      <c r="D24" s="2">
        <f t="shared" si="1"/>
        <v>6.1257422745431001E-17</v>
      </c>
      <c r="E24" s="6">
        <f t="shared" si="2"/>
        <v>-1</v>
      </c>
    </row>
    <row r="25" spans="2:5" x14ac:dyDescent="0.25">
      <c r="B25" s="6"/>
      <c r="C25" s="6">
        <f t="shared" si="0"/>
        <v>2.3561944901923439</v>
      </c>
      <c r="D25" s="2">
        <f t="shared" si="1"/>
        <v>-0.7071067811865468</v>
      </c>
      <c r="E25" s="6">
        <f t="shared" si="2"/>
        <v>-1.9601291076365435E-15</v>
      </c>
    </row>
    <row r="26" spans="2:5" x14ac:dyDescent="0.25">
      <c r="B26" s="6" t="str">
        <f>CHAR(182)</f>
        <v>¶</v>
      </c>
      <c r="C26" s="6">
        <f t="shared" si="0"/>
        <v>3.1415926535897931</v>
      </c>
      <c r="D26" s="2">
        <f t="shared" si="1"/>
        <v>-1</v>
      </c>
      <c r="E26" s="6">
        <f t="shared" si="2"/>
        <v>1</v>
      </c>
    </row>
    <row r="27" spans="2:5" x14ac:dyDescent="0.25">
      <c r="B27" s="6"/>
      <c r="C27" s="6">
        <f t="shared" si="0"/>
        <v>3.9269908169872423</v>
      </c>
      <c r="D27" s="2">
        <f t="shared" si="1"/>
        <v>-0.70710678118654702</v>
      </c>
      <c r="E27" s="6">
        <f t="shared" si="2"/>
        <v>-1.4700697256730955E-15</v>
      </c>
    </row>
    <row r="28" spans="2:5" x14ac:dyDescent="0.25">
      <c r="B28" s="6" t="str">
        <f>TEXT(C28/$C$26,"?/?")&amp;CHAR(182)</f>
        <v>3/2¶</v>
      </c>
      <c r="C28" s="6">
        <f t="shared" si="0"/>
        <v>4.7123889803846897</v>
      </c>
      <c r="D28" s="2">
        <f t="shared" si="1"/>
        <v>-1.83772268236293E-16</v>
      </c>
      <c r="E28" s="6">
        <f t="shared" si="2"/>
        <v>-1</v>
      </c>
    </row>
    <row r="29" spans="2:5" x14ac:dyDescent="0.25">
      <c r="B29" s="6"/>
      <c r="C29" s="6">
        <f t="shared" si="0"/>
        <v>5.4977871437821371</v>
      </c>
      <c r="D29" s="2">
        <f t="shared" si="1"/>
        <v>0.7071067811865468</v>
      </c>
      <c r="E29" s="6">
        <f t="shared" si="2"/>
        <v>-2.2051587986182675E-15</v>
      </c>
    </row>
    <row r="30" spans="2:5" x14ac:dyDescent="0.25">
      <c r="B30" s="6" t="str">
        <f>"2"&amp;CHAR(182)</f>
        <v>2¶</v>
      </c>
      <c r="C30" s="6">
        <f t="shared" si="0"/>
        <v>6.2831853071795862</v>
      </c>
      <c r="D30" s="2">
        <f t="shared" si="1"/>
        <v>1</v>
      </c>
      <c r="E30" s="6">
        <f t="shared" si="2"/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 Function</vt:lpstr>
      <vt:lpstr>Sheet1</vt:lpstr>
      <vt:lpstr>Sheet1 (2)</vt:lpstr>
      <vt:lpstr>Cos amplitud</vt:lpstr>
      <vt:lpstr>COS period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2023-08-07T07:44:57Z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5d97d1e7-389a-463e-9f9a-393f98021664</vt:lpwstr>
  </property>
</Properties>
</file>