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Oscar\Excelforum\"/>
    </mc:Choice>
  </mc:AlternateContent>
  <xr:revisionPtr revIDLastSave="0" documentId="13_ncr:1_{AC9C7C85-5B1C-48E8-9755-1EBD81A388F0}" xr6:coauthVersionLast="47" xr6:coauthVersionMax="47" xr10:uidLastSave="{00000000-0000-0000-0000-000000000000}"/>
  <bookViews>
    <workbookView xWindow="-120" yWindow="-120" windowWidth="29040" windowHeight="17520" activeTab="3" xr2:uid="{ECF27A25-2164-4DE1-A85F-D69932C2A310}"/>
  </bookViews>
  <sheets>
    <sheet name="Sheet1" sheetId="1" r:id="rId1"/>
    <sheet name="Sort by row" sheetId="2" r:id="rId2"/>
    <sheet name="Income" sheetId="3" r:id="rId3"/>
    <sheet name="Sort by co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3" l="1" a="1"/>
  <c r="T2" i="3" s="1"/>
  <c r="V2" i="3" a="1"/>
  <c r="V2" i="3" s="1"/>
  <c r="N10" i="4"/>
  <c r="M10" i="4"/>
  <c r="L10" i="4"/>
  <c r="K10" i="4"/>
  <c r="J10" i="4"/>
  <c r="I10" i="4"/>
  <c r="H10" i="4"/>
  <c r="G10" i="4"/>
  <c r="F10" i="4"/>
  <c r="E10" i="4"/>
  <c r="D10" i="4"/>
  <c r="C10" i="4"/>
  <c r="C14" i="4" a="1"/>
  <c r="C14" i="4" s="1"/>
  <c r="H4" i="3"/>
  <c r="H3" i="3"/>
  <c r="G4" i="3"/>
  <c r="G3" i="3"/>
  <c r="B13" i="2" a="1"/>
  <c r="B13" i="2" s="1"/>
  <c r="P5" i="2"/>
  <c r="P6" i="2"/>
  <c r="P7" i="2"/>
  <c r="P8" i="2"/>
  <c r="D3" i="1"/>
  <c r="B4" i="1"/>
  <c r="B3" i="1"/>
  <c r="D4" i="1"/>
  <c r="J20" i="4" l="1"/>
  <c r="K20" i="4"/>
  <c r="I20" i="4"/>
  <c r="H20" i="4"/>
  <c r="C20" i="4"/>
  <c r="G20" i="4"/>
  <c r="N20" i="4"/>
  <c r="F20" i="4"/>
  <c r="M20" i="4"/>
  <c r="E20" i="4"/>
  <c r="L20" i="4"/>
  <c r="D20" i="4"/>
  <c r="P16" i="2"/>
  <c r="P14" i="2"/>
  <c r="P13" i="2"/>
  <c r="P15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<sst xmlns="http://schemas.openxmlformats.org/spreadsheetml/2006/main" count="64" uniqueCount="25">
  <si>
    <t>Numbers</t>
  </si>
  <si>
    <t>MEDIAN function</t>
  </si>
  <si>
    <t>North</t>
  </si>
  <si>
    <t>West</t>
  </si>
  <si>
    <t>South</t>
  </si>
  <si>
    <t>East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</si>
  <si>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</si>
  <si>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</si>
  <si>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</si>
  <si>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</si>
  <si>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</si>
  <si>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</si>
  <si>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</si>
  <si>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</si>
  <si>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</si>
  <si>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</si>
  <si>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</si>
  <si>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</si>
  <si>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Sales</t>
  </si>
  <si>
    <t>Median</t>
  </si>
  <si>
    <t>Sort by row based on the median from small to large</t>
  </si>
  <si>
    <t>Group 1</t>
  </si>
  <si>
    <t>Group 2</t>
  </si>
  <si>
    <t>Average</t>
  </si>
  <si>
    <t>Sort by column based on the median from small to 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</si>
</sst>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7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  <xf numFmtId="0" fontId="2" fillId="3" borderId="1" xfId="1" applyFont="1" applyFill="1">
      <alignment horizontal="left" indent="1"/>
    </xf>
    <xf numFmtId="0" fontId="1" fillId="0" borderId="1" xfId="1" applyAlignment="1">
      <alignment horizontal="center"/>
    </xf>
    <xf numFmtId="0" fontId="2" fillId="0" borderId="1" xfId="1" applyFont="1" applyAlignment="1">
      <alignment horizontal="center"/>
    </xf>
    <xf numFmtId="0" fontId="2" fillId="0" borderId="1" xfId="1" applyFont="1">
      <alignment horizontal="left" indent="1"/>
    </xf>
    <xf numFmtId="164" fontId="0" fillId="0" borderId="1" xfId="1" applyNumberFormat="1" applyFont="1">
      <alignment horizontal="left" indent="1"/>
    </xf>
    <xf numFmtId="164" fontId="1" fillId="0" borderId="1" xfId="1" applyNumberFormat="1">
      <alignment horizontal="left" indent="1"/>
    </xf>
    <xf numFmtId="164" fontId="0" fillId="0" borderId="0" xfId="0" applyNumberFormat="1"/>
    <xf numFmtId="0" fontId="1" fillId="2" borderId="1" xfId="1" applyFill="1">
      <alignment horizontal="left" indent="1"/>
    </xf>
    <xf numFmtId="0" fontId="2" fillId="2" borderId="1" xfId="1" applyFont="1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Default" xfId="1" xr:uid="{40E9939C-A70C-4E2D-9D5C-587F96BBD492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D8711E78-BAAC-4CCE-A88A-2E37F0C6DBDC}">
      <tableStyleElement type="wholeTable" dxfId="1"/>
      <tableStyleElement type="headerRow" dxfId="0"/>
    </tableStyle>
  </tableStyles>
  <colors>
    <mruColors>
      <color rgb="FFDDEBF7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b="0">
                <a:solidFill>
                  <a:schemeClr val="tx1"/>
                </a:solidFill>
              </a:rPr>
              <a:t>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Income!$B$2</c:f>
              <c:strCache>
                <c:ptCount val="1"/>
                <c:pt idx="0">
                  <c:v>Group 1</c:v>
                </c:pt>
              </c:strCache>
            </c:strRef>
          </c:tx>
          <c:spPr>
            <a:solidFill>
              <a:srgbClr val="DDEBF7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Income!$T$2:$T$8</c:f>
              <c:numCache>
                <c:formatCode>General</c:formatCode>
                <c:ptCount val="7"/>
                <c:pt idx="0">
                  <c:v>12000</c:v>
                </c:pt>
                <c:pt idx="1">
                  <c:v>14000</c:v>
                </c:pt>
                <c:pt idx="2">
                  <c:v>20000</c:v>
                </c:pt>
                <c:pt idx="3">
                  <c:v>25000</c:v>
                </c:pt>
                <c:pt idx="4">
                  <c:v>25000</c:v>
                </c:pt>
                <c:pt idx="5">
                  <c:v>30000</c:v>
                </c:pt>
                <c:pt idx="6">
                  <c:v>151000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4-449D-B2A7-D6E65F4756F2}"/>
            </c:ext>
          </c:extLst>
        </c:ser>
        <c:ser>
          <c:idx val="1"/>
          <c:order val="1"/>
          <c:tx>
            <c:strRef>
              <c:f>Income!$D$2</c:f>
              <c:strCache>
                <c:ptCount val="1"/>
                <c:pt idx="0">
                  <c:v>Group 2</c:v>
                </c:pt>
              </c:strCache>
            </c:strRef>
          </c:tx>
          <c:spPr>
            <a:solidFill>
              <a:srgbClr val="FFF2CC"/>
            </a:solidFill>
            <a:ln>
              <a:solidFill>
                <a:schemeClr val="accent1"/>
              </a:solidFill>
            </a:ln>
            <a:effectLst/>
          </c:spPr>
          <c:invertIfNegative val="0"/>
          <c:val>
            <c:numRef>
              <c:f>Income!$V$2:$V$8</c:f>
              <c:numCache>
                <c:formatCode>General</c:formatCode>
                <c:ptCount val="7"/>
                <c:pt idx="0">
                  <c:v>20000</c:v>
                </c:pt>
                <c:pt idx="1">
                  <c:v>30000</c:v>
                </c:pt>
                <c:pt idx="2">
                  <c:v>35000</c:v>
                </c:pt>
                <c:pt idx="3">
                  <c:v>40000</c:v>
                </c:pt>
                <c:pt idx="4">
                  <c:v>40000</c:v>
                </c:pt>
                <c:pt idx="5">
                  <c:v>47000</c:v>
                </c:pt>
                <c:pt idx="6">
                  <c:v>55000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4-449D-B2A7-D6E65F475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815711"/>
        <c:axId val="96818591"/>
      </c:barChart>
      <c:catAx>
        <c:axId val="968157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6818591"/>
        <c:crosses val="autoZero"/>
        <c:auto val="1"/>
        <c:lblAlgn val="ctr"/>
        <c:lblOffset val="100"/>
        <c:noMultiLvlLbl val="0"/>
      </c:catAx>
      <c:valAx>
        <c:axId val="9681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6815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580159</xdr:colOff>
      <xdr:row>24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CED6E7-8F92-7A73-1132-EA9E3A4798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2:K8"/>
  <sheetViews>
    <sheetView showGridLines="0" zoomScale="210" zoomScaleNormal="210" workbookViewId="0"/>
  </sheetViews>
  <sheetFormatPr defaultRowHeight="15" x14ac:dyDescent="0.25"/>
  <cols>
    <col min="1" max="1" width="2.85546875" customWidth="1"/>
    <col min="2" max="2" width="10.7109375" customWidth="1"/>
    <col min="3" max="3" width="2.85546875" customWidth="1"/>
    <col min="4" max="4" width="17.85546875" bestFit="1" customWidth="1"/>
    <col min="5" max="5" width="9.28515625" customWidth="1"/>
    <col min="6" max="11" width="2" bestFit="1" customWidth="1"/>
  </cols>
  <sheetData>
    <row r="2" spans="2:11" x14ac:dyDescent="0.25">
      <c r="B2" s="2" t="s">
        <v>0</v>
      </c>
      <c r="D2" s="6" t="s">
        <v>1</v>
      </c>
      <c r="F2">
        <v>1</v>
      </c>
      <c r="G2">
        <v>1</v>
      </c>
      <c r="H2">
        <v>2</v>
      </c>
      <c r="I2">
        <v>2</v>
      </c>
      <c r="J2">
        <v>2</v>
      </c>
      <c r="K2">
        <v>6</v>
      </c>
    </row>
    <row r="3" spans="2:11" x14ac:dyDescent="0.25">
      <c r="B3" s="3">
        <f>LOG(10)</f>
        <v>1</v>
      </c>
      <c r="D3" s="1">
        <f>MEDIAN(B3:B8)</f>
        <v>2</v>
      </c>
      <c r="E3" s="4"/>
    </row>
    <row r="4" spans="2:11" x14ac:dyDescent="0.25">
      <c r="B4" s="1">
        <f>LOG(100)</f>
        <v>2</v>
      </c>
      <c r="D4" s="4" t="str">
        <f ca="1">_xlfn.FORMULATEXT(D3)</f>
        <v>=MEDIAN(B3:B8)</v>
      </c>
      <c r="E4" s="5"/>
    </row>
    <row r="5" spans="2:11" x14ac:dyDescent="0.25">
      <c r="B5" s="1">
        <v>2</v>
      </c>
      <c r="E5" s="5"/>
    </row>
    <row r="6" spans="2:11" x14ac:dyDescent="0.25">
      <c r="B6" s="1">
        <v>6</v>
      </c>
      <c r="E6" s="5"/>
    </row>
    <row r="7" spans="2:11" x14ac:dyDescent="0.25">
      <c r="B7" s="1">
        <v>1</v>
      </c>
      <c r="E7" s="5"/>
    </row>
    <row r="8" spans="2:11" x14ac:dyDescent="0.25">
      <c r="B8" s="1">
        <v>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311A1-9FA8-46EA-ABC1-15726442AC32}">
  <dimension ref="B2:P16"/>
  <sheetViews>
    <sheetView showGridLines="0" zoomScale="110" zoomScaleNormal="110" workbookViewId="0"/>
  </sheetViews>
  <sheetFormatPr defaultRowHeight="15" x14ac:dyDescent="0.25"/>
  <cols>
    <col min="1" max="1" width="2.85546875" customWidth="1"/>
    <col min="2" max="2" width="7.5703125" bestFit="1" customWidth="1"/>
    <col min="3" max="3" width="4" bestFit="1" customWidth="1"/>
    <col min="4" max="4" width="4.28515625" bestFit="1" customWidth="1"/>
    <col min="5" max="5" width="4.5703125" bestFit="1" customWidth="1"/>
    <col min="6" max="6" width="4.140625" bestFit="1" customWidth="1"/>
    <col min="7" max="7" width="4.85546875" bestFit="1" customWidth="1"/>
    <col min="8" max="9" width="4" bestFit="1" customWidth="1"/>
    <col min="10" max="10" width="4.42578125" bestFit="1" customWidth="1"/>
    <col min="11" max="11" width="4.28515625" bestFit="1" customWidth="1"/>
    <col min="12" max="12" width="4" bestFit="1" customWidth="1"/>
    <col min="13" max="13" width="4.5703125" bestFit="1" customWidth="1"/>
    <col min="14" max="14" width="4.28515625" bestFit="1" customWidth="1"/>
    <col min="15" max="15" width="1.42578125" customWidth="1"/>
    <col min="16" max="16" width="7.85546875" bestFit="1" customWidth="1"/>
  </cols>
  <sheetData>
    <row r="2" spans="2:16" ht="18.75" x14ac:dyDescent="0.3">
      <c r="B2" s="16" t="s">
        <v>18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2:16" x14ac:dyDescent="0.25">
      <c r="B4" s="13"/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15</v>
      </c>
      <c r="M4" s="14" t="s">
        <v>16</v>
      </c>
      <c r="N4" s="14" t="s">
        <v>17</v>
      </c>
      <c r="P4" s="8" t="s">
        <v>19</v>
      </c>
    </row>
    <row r="5" spans="2:16" x14ac:dyDescent="0.25">
      <c r="B5" s="2" t="s">
        <v>2</v>
      </c>
      <c r="C5" s="7">
        <v>28</v>
      </c>
      <c r="D5" s="7">
        <v>14</v>
      </c>
      <c r="E5" s="7">
        <v>722</v>
      </c>
      <c r="F5" s="7">
        <v>577</v>
      </c>
      <c r="G5" s="7">
        <v>427</v>
      </c>
      <c r="H5" s="7">
        <v>722</v>
      </c>
      <c r="I5" s="7">
        <v>309</v>
      </c>
      <c r="J5" s="7">
        <v>875</v>
      </c>
      <c r="K5" s="7">
        <v>449</v>
      </c>
      <c r="L5" s="7">
        <v>860</v>
      </c>
      <c r="M5" s="7">
        <v>976</v>
      </c>
      <c r="N5" s="7">
        <v>485</v>
      </c>
      <c r="P5" s="7">
        <f t="shared" ref="P5:P8" si="0">MEDIAN(C5:N5)</f>
        <v>531</v>
      </c>
    </row>
    <row r="6" spans="2:16" x14ac:dyDescent="0.25">
      <c r="B6" s="2" t="s">
        <v>3</v>
      </c>
      <c r="C6" s="7">
        <v>429</v>
      </c>
      <c r="D6" s="7">
        <v>976</v>
      </c>
      <c r="E6" s="7">
        <v>156</v>
      </c>
      <c r="F6" s="7">
        <v>576</v>
      </c>
      <c r="G6" s="7">
        <v>688</v>
      </c>
      <c r="H6" s="7">
        <v>509</v>
      </c>
      <c r="I6" s="7">
        <v>137</v>
      </c>
      <c r="J6" s="7">
        <v>433</v>
      </c>
      <c r="K6" s="7">
        <v>961</v>
      </c>
      <c r="L6" s="7">
        <v>137</v>
      </c>
      <c r="M6" s="7">
        <v>293</v>
      </c>
      <c r="N6" s="7">
        <v>520</v>
      </c>
      <c r="P6" s="7">
        <f t="shared" si="0"/>
        <v>471</v>
      </c>
    </row>
    <row r="7" spans="2:16" x14ac:dyDescent="0.25">
      <c r="B7" s="2" t="s">
        <v>4</v>
      </c>
      <c r="C7" s="7">
        <v>313</v>
      </c>
      <c r="D7" s="7">
        <v>811</v>
      </c>
      <c r="E7" s="7">
        <v>184</v>
      </c>
      <c r="F7" s="7">
        <v>601</v>
      </c>
      <c r="G7" s="7">
        <v>356</v>
      </c>
      <c r="H7" s="7">
        <v>184</v>
      </c>
      <c r="I7" s="7">
        <v>927</v>
      </c>
      <c r="J7" s="7">
        <v>829</v>
      </c>
      <c r="K7" s="7">
        <v>512</v>
      </c>
      <c r="L7" s="7">
        <v>445</v>
      </c>
      <c r="M7" s="7">
        <v>467</v>
      </c>
      <c r="N7" s="7">
        <v>871</v>
      </c>
      <c r="P7" s="7">
        <f t="shared" si="0"/>
        <v>489.5</v>
      </c>
    </row>
    <row r="8" spans="2:16" x14ac:dyDescent="0.25">
      <c r="B8" s="2" t="s">
        <v>5</v>
      </c>
      <c r="C8" s="7">
        <v>443</v>
      </c>
      <c r="D8" s="7">
        <v>888</v>
      </c>
      <c r="E8" s="7">
        <v>27</v>
      </c>
      <c r="F8" s="7">
        <v>288</v>
      </c>
      <c r="G8" s="7">
        <v>981</v>
      </c>
      <c r="H8" s="7">
        <v>100</v>
      </c>
      <c r="I8" s="7">
        <v>166</v>
      </c>
      <c r="J8" s="7">
        <v>673</v>
      </c>
      <c r="K8" s="7">
        <v>590</v>
      </c>
      <c r="L8" s="7">
        <v>90</v>
      </c>
      <c r="M8" s="7">
        <v>169</v>
      </c>
      <c r="N8" s="7">
        <v>926</v>
      </c>
      <c r="P8" s="7">
        <f t="shared" si="0"/>
        <v>365.5</v>
      </c>
    </row>
    <row r="9" spans="2:16" x14ac:dyDescent="0.25">
      <c r="B9" s="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7"/>
    </row>
    <row r="11" spans="2:16" x14ac:dyDescent="0.25">
      <c r="B11" s="15" t="s">
        <v>20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2:16" x14ac:dyDescent="0.25">
      <c r="B12" s="1"/>
      <c r="C12" s="8" t="s">
        <v>6</v>
      </c>
      <c r="D12" s="8" t="s">
        <v>7</v>
      </c>
      <c r="E12" s="8" t="s">
        <v>8</v>
      </c>
      <c r="F12" s="8" t="s">
        <v>9</v>
      </c>
      <c r="G12" s="8" t="s">
        <v>10</v>
      </c>
      <c r="H12" s="8" t="s">
        <v>11</v>
      </c>
      <c r="I12" s="8" t="s">
        <v>12</v>
      </c>
      <c r="J12" s="8" t="s">
        <v>13</v>
      </c>
      <c r="K12" s="8" t="s">
        <v>14</v>
      </c>
      <c r="L12" s="8" t="s">
        <v>15</v>
      </c>
      <c r="M12" s="8" t="s">
        <v>16</v>
      </c>
      <c r="N12" s="8" t="s">
        <v>17</v>
      </c>
      <c r="P12" s="8" t="s">
        <v>19</v>
      </c>
    </row>
    <row r="13" spans="2:16" x14ac:dyDescent="0.25">
      <c r="B13" s="9" t="str" cm="1">
        <f t="array" ref="B13:N16">_xlfn.SORTBY(B5:N8,_xlfn.BYROW(C5:N8,_xlfn.LAMBDA(_xlpm.a,MEDIAN(_xlpm.a))),1)</f>
        <v>East</v>
      </c>
      <c r="C13" s="7">
        <v>443</v>
      </c>
      <c r="D13" s="7">
        <v>888</v>
      </c>
      <c r="E13" s="7">
        <v>27</v>
      </c>
      <c r="F13" s="7">
        <v>288</v>
      </c>
      <c r="G13" s="7">
        <v>981</v>
      </c>
      <c r="H13" s="7">
        <v>100</v>
      </c>
      <c r="I13" s="7">
        <v>166</v>
      </c>
      <c r="J13" s="7">
        <v>673</v>
      </c>
      <c r="K13" s="7">
        <v>590</v>
      </c>
      <c r="L13" s="7">
        <v>90</v>
      </c>
      <c r="M13" s="7">
        <v>169</v>
      </c>
      <c r="N13" s="7">
        <v>926</v>
      </c>
      <c r="P13" s="7">
        <f>MEDIAN(C13:N13)</f>
        <v>365.5</v>
      </c>
    </row>
    <row r="14" spans="2:16" x14ac:dyDescent="0.25">
      <c r="B14" s="9" t="str">
        <v>West</v>
      </c>
      <c r="C14" s="7">
        <v>429</v>
      </c>
      <c r="D14" s="7">
        <v>976</v>
      </c>
      <c r="E14" s="7">
        <v>156</v>
      </c>
      <c r="F14" s="7">
        <v>576</v>
      </c>
      <c r="G14" s="7">
        <v>688</v>
      </c>
      <c r="H14" s="7">
        <v>509</v>
      </c>
      <c r="I14" s="7">
        <v>137</v>
      </c>
      <c r="J14" s="7">
        <v>433</v>
      </c>
      <c r="K14" s="7">
        <v>961</v>
      </c>
      <c r="L14" s="7">
        <v>137</v>
      </c>
      <c r="M14" s="7">
        <v>293</v>
      </c>
      <c r="N14" s="7">
        <v>520</v>
      </c>
      <c r="P14" s="7">
        <f t="shared" ref="P14:P16" si="1">MEDIAN(C14:N14)</f>
        <v>471</v>
      </c>
    </row>
    <row r="15" spans="2:16" x14ac:dyDescent="0.25">
      <c r="B15" s="9" t="str">
        <v>South</v>
      </c>
      <c r="C15" s="7">
        <v>313</v>
      </c>
      <c r="D15" s="7">
        <v>811</v>
      </c>
      <c r="E15" s="7">
        <v>184</v>
      </c>
      <c r="F15" s="7">
        <v>601</v>
      </c>
      <c r="G15" s="7">
        <v>356</v>
      </c>
      <c r="H15" s="7">
        <v>184</v>
      </c>
      <c r="I15" s="7">
        <v>927</v>
      </c>
      <c r="J15" s="7">
        <v>829</v>
      </c>
      <c r="K15" s="7">
        <v>512</v>
      </c>
      <c r="L15" s="7">
        <v>445</v>
      </c>
      <c r="M15" s="7">
        <v>467</v>
      </c>
      <c r="N15" s="7">
        <v>871</v>
      </c>
      <c r="P15" s="7">
        <f t="shared" si="1"/>
        <v>489.5</v>
      </c>
    </row>
    <row r="16" spans="2:16" x14ac:dyDescent="0.25">
      <c r="B16" s="9" t="str">
        <v>North</v>
      </c>
      <c r="C16" s="7">
        <v>28</v>
      </c>
      <c r="D16" s="7">
        <v>14</v>
      </c>
      <c r="E16" s="7">
        <v>722</v>
      </c>
      <c r="F16" s="7">
        <v>577</v>
      </c>
      <c r="G16" s="7">
        <v>427</v>
      </c>
      <c r="H16" s="7">
        <v>722</v>
      </c>
      <c r="I16" s="7">
        <v>309</v>
      </c>
      <c r="J16" s="7">
        <v>875</v>
      </c>
      <c r="K16" s="7">
        <v>449</v>
      </c>
      <c r="L16" s="7">
        <v>860</v>
      </c>
      <c r="M16" s="7">
        <v>976</v>
      </c>
      <c r="N16" s="7">
        <v>485</v>
      </c>
      <c r="P16" s="7">
        <f t="shared" si="1"/>
        <v>531</v>
      </c>
    </row>
  </sheetData>
  <mergeCells count="2">
    <mergeCell ref="B11:N11"/>
    <mergeCell ref="B2:N2"/>
  </mergeCells>
  <phoneticPr fontId="3" type="noConversion"/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68A31-E347-4067-9194-FDC38EA2B248}">
  <dimension ref="B2:V9"/>
  <sheetViews>
    <sheetView showGridLines="0" zoomScale="110" zoomScaleNormal="110" workbookViewId="0"/>
  </sheetViews>
  <sheetFormatPr defaultRowHeight="15" x14ac:dyDescent="0.25"/>
  <cols>
    <col min="1" max="1" width="2.85546875" customWidth="1"/>
    <col min="2" max="2" width="12.5703125" customWidth="1"/>
    <col min="3" max="3" width="2.85546875" customWidth="1"/>
    <col min="4" max="4" width="11.28515625" customWidth="1"/>
    <col min="5" max="5" width="2.85546875" customWidth="1"/>
    <col min="6" max="6" width="10" customWidth="1"/>
    <col min="7" max="8" width="10.140625" bestFit="1" customWidth="1"/>
    <col min="9" max="11" width="9.140625" customWidth="1"/>
    <col min="15" max="16" width="10.28515625" bestFit="1" customWidth="1"/>
  </cols>
  <sheetData>
    <row r="2" spans="2:22" x14ac:dyDescent="0.25">
      <c r="B2" s="2" t="s">
        <v>21</v>
      </c>
      <c r="D2" s="6" t="s">
        <v>22</v>
      </c>
      <c r="F2" s="1"/>
      <c r="G2" s="9" t="s">
        <v>23</v>
      </c>
      <c r="H2" s="9" t="s">
        <v>19</v>
      </c>
      <c r="T2" cm="1">
        <f t="array" ref="T2:T8">_xlfn._xlws.SORT(B3:B9)</f>
        <v>12000</v>
      </c>
      <c r="V2" cm="1">
        <f t="array" ref="V2:V8">_xlfn._xlws.SORT(D3:D9)</f>
        <v>20000</v>
      </c>
    </row>
    <row r="3" spans="2:22" x14ac:dyDescent="0.25">
      <c r="B3" s="10">
        <v>151000</v>
      </c>
      <c r="D3" s="10">
        <v>40000</v>
      </c>
      <c r="F3" s="2" t="s">
        <v>21</v>
      </c>
      <c r="G3" s="10">
        <f>AVERAGE(B3:B9)</f>
        <v>39571.428571428572</v>
      </c>
      <c r="H3" s="10">
        <f>MEDIAN(B3:B9)</f>
        <v>25000</v>
      </c>
      <c r="T3">
        <v>14000</v>
      </c>
      <c r="V3">
        <v>30000</v>
      </c>
    </row>
    <row r="4" spans="2:22" x14ac:dyDescent="0.25">
      <c r="B4" s="11">
        <v>30000</v>
      </c>
      <c r="D4" s="10">
        <v>35000</v>
      </c>
      <c r="F4" s="6" t="s">
        <v>22</v>
      </c>
      <c r="G4" s="10">
        <f>AVERAGE(D3:D9)</f>
        <v>38142.857142857145</v>
      </c>
      <c r="H4" s="10">
        <f>MEDIAN(D3:D9)</f>
        <v>40000</v>
      </c>
      <c r="T4">
        <v>20000</v>
      </c>
      <c r="V4">
        <v>35000</v>
      </c>
    </row>
    <row r="5" spans="2:22" x14ac:dyDescent="0.25">
      <c r="B5" s="11">
        <v>20000</v>
      </c>
      <c r="D5" s="10">
        <v>55000</v>
      </c>
      <c r="E5" s="5"/>
      <c r="T5">
        <v>25000</v>
      </c>
      <c r="V5">
        <v>40000</v>
      </c>
    </row>
    <row r="6" spans="2:22" x14ac:dyDescent="0.25">
      <c r="B6" s="11">
        <v>25000</v>
      </c>
      <c r="D6" s="10">
        <v>30000</v>
      </c>
      <c r="E6" s="5"/>
      <c r="T6">
        <v>25000</v>
      </c>
      <c r="V6">
        <v>40000</v>
      </c>
    </row>
    <row r="7" spans="2:22" x14ac:dyDescent="0.25">
      <c r="B7" s="11">
        <v>25000</v>
      </c>
      <c r="D7" s="10">
        <v>20000</v>
      </c>
      <c r="E7" s="5"/>
      <c r="T7">
        <v>30000</v>
      </c>
      <c r="V7">
        <v>47000</v>
      </c>
    </row>
    <row r="8" spans="2:22" x14ac:dyDescent="0.25">
      <c r="B8" s="11">
        <v>12000</v>
      </c>
      <c r="D8" s="10">
        <v>40000</v>
      </c>
      <c r="O8" s="12"/>
      <c r="P8" s="12"/>
      <c r="Q8" s="12"/>
      <c r="T8">
        <v>151000</v>
      </c>
      <c r="V8">
        <v>55000</v>
      </c>
    </row>
    <row r="9" spans="2:22" x14ac:dyDescent="0.25">
      <c r="B9" s="11">
        <v>14000</v>
      </c>
      <c r="D9" s="10">
        <v>47000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8CF85-BB30-48A0-AA09-A6D6DADB4AF7}">
  <dimension ref="B2:N20"/>
  <sheetViews>
    <sheetView showGridLines="0" tabSelected="1" zoomScale="110" zoomScaleNormal="110" workbookViewId="0"/>
  </sheetViews>
  <sheetFormatPr defaultRowHeight="15" x14ac:dyDescent="0.25"/>
  <cols>
    <col min="1" max="1" width="2.85546875" customWidth="1"/>
    <col min="2" max="2" width="8.28515625" customWidth="1"/>
    <col min="3" max="3" width="4" bestFit="1" customWidth="1"/>
    <col min="4" max="4" width="4.28515625" bestFit="1" customWidth="1"/>
    <col min="5" max="5" width="4.5703125" bestFit="1" customWidth="1"/>
    <col min="6" max="6" width="4.140625" bestFit="1" customWidth="1"/>
    <col min="7" max="7" width="4.85546875" bestFit="1" customWidth="1"/>
    <col min="8" max="9" width="4" bestFit="1" customWidth="1"/>
    <col min="10" max="10" width="4.42578125" bestFit="1" customWidth="1"/>
    <col min="11" max="11" width="4.28515625" bestFit="1" customWidth="1"/>
    <col min="12" max="12" width="4" bestFit="1" customWidth="1"/>
    <col min="13" max="13" width="4.5703125" bestFit="1" customWidth="1"/>
    <col min="14" max="14" width="4.28515625" bestFit="1" customWidth="1"/>
    <col min="15" max="15" width="1.42578125" customWidth="1"/>
    <col min="16" max="16" width="7.85546875" bestFit="1" customWidth="1"/>
  </cols>
  <sheetData>
    <row r="2" spans="2:14" ht="18.75" x14ac:dyDescent="0.3">
      <c r="B2" s="16" t="s">
        <v>18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2:14" x14ac:dyDescent="0.25">
      <c r="B4" s="13"/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15</v>
      </c>
      <c r="M4" s="14" t="s">
        <v>16</v>
      </c>
      <c r="N4" s="14" t="s">
        <v>17</v>
      </c>
    </row>
    <row r="5" spans="2:14" x14ac:dyDescent="0.25">
      <c r="B5" s="2" t="s">
        <v>2</v>
      </c>
      <c r="C5" s="7">
        <v>28</v>
      </c>
      <c r="D5" s="7">
        <v>14</v>
      </c>
      <c r="E5" s="7">
        <v>722</v>
      </c>
      <c r="F5" s="7">
        <v>577</v>
      </c>
      <c r="G5" s="7">
        <v>427</v>
      </c>
      <c r="H5" s="7">
        <v>722</v>
      </c>
      <c r="I5" s="7">
        <v>309</v>
      </c>
      <c r="J5" s="7">
        <v>875</v>
      </c>
      <c r="K5" s="7">
        <v>449</v>
      </c>
      <c r="L5" s="7">
        <v>860</v>
      </c>
      <c r="M5" s="7">
        <v>976</v>
      </c>
      <c r="N5" s="7">
        <v>485</v>
      </c>
    </row>
    <row r="6" spans="2:14" x14ac:dyDescent="0.25">
      <c r="B6" s="2" t="s">
        <v>3</v>
      </c>
      <c r="C6" s="7">
        <v>429</v>
      </c>
      <c r="D6" s="7">
        <v>976</v>
      </c>
      <c r="E6" s="7">
        <v>156</v>
      </c>
      <c r="F6" s="7">
        <v>576</v>
      </c>
      <c r="G6" s="7">
        <v>688</v>
      </c>
      <c r="H6" s="7">
        <v>509</v>
      </c>
      <c r="I6" s="7">
        <v>137</v>
      </c>
      <c r="J6" s="7">
        <v>433</v>
      </c>
      <c r="K6" s="7">
        <v>961</v>
      </c>
      <c r="L6" s="7">
        <v>137</v>
      </c>
      <c r="M6" s="7">
        <v>293</v>
      </c>
      <c r="N6" s="7">
        <v>520</v>
      </c>
    </row>
    <row r="7" spans="2:14" x14ac:dyDescent="0.25">
      <c r="B7" s="2" t="s">
        <v>4</v>
      </c>
      <c r="C7" s="7">
        <v>313</v>
      </c>
      <c r="D7" s="7">
        <v>811</v>
      </c>
      <c r="E7" s="7">
        <v>184</v>
      </c>
      <c r="F7" s="7">
        <v>601</v>
      </c>
      <c r="G7" s="7">
        <v>356</v>
      </c>
      <c r="H7" s="7">
        <v>184</v>
      </c>
      <c r="I7" s="7">
        <v>927</v>
      </c>
      <c r="J7" s="7">
        <v>829</v>
      </c>
      <c r="K7" s="7">
        <v>512</v>
      </c>
      <c r="L7" s="7">
        <v>445</v>
      </c>
      <c r="M7" s="7">
        <v>467</v>
      </c>
      <c r="N7" s="7">
        <v>871</v>
      </c>
    </row>
    <row r="8" spans="2:14" x14ac:dyDescent="0.25">
      <c r="B8" s="2" t="s">
        <v>5</v>
      </c>
      <c r="C8" s="7">
        <v>443</v>
      </c>
      <c r="D8" s="7">
        <v>888</v>
      </c>
      <c r="E8" s="7">
        <v>27</v>
      </c>
      <c r="F8" s="7">
        <v>288</v>
      </c>
      <c r="G8" s="7">
        <v>981</v>
      </c>
      <c r="H8" s="7">
        <v>100</v>
      </c>
      <c r="I8" s="7">
        <v>166</v>
      </c>
      <c r="J8" s="7">
        <v>673</v>
      </c>
      <c r="K8" s="7">
        <v>590</v>
      </c>
      <c r="L8" s="7">
        <v>90</v>
      </c>
      <c r="M8" s="7">
        <v>169</v>
      </c>
      <c r="N8" s="7">
        <v>926</v>
      </c>
    </row>
    <row r="10" spans="2:14" x14ac:dyDescent="0.25">
      <c r="B10" s="8" t="s">
        <v>19</v>
      </c>
      <c r="C10" s="7">
        <f>MEDIAN(C5:C8)</f>
        <v>371</v>
      </c>
      <c r="D10" s="7">
        <f t="shared" ref="D10:N10" si="0">MEDIAN(D5:D8)</f>
        <v>849.5</v>
      </c>
      <c r="E10" s="7">
        <f t="shared" si="0"/>
        <v>170</v>
      </c>
      <c r="F10" s="7">
        <f t="shared" si="0"/>
        <v>576.5</v>
      </c>
      <c r="G10" s="7">
        <f t="shared" si="0"/>
        <v>557.5</v>
      </c>
      <c r="H10" s="7">
        <f t="shared" si="0"/>
        <v>346.5</v>
      </c>
      <c r="I10" s="7">
        <f t="shared" si="0"/>
        <v>237.5</v>
      </c>
      <c r="J10" s="7">
        <f t="shared" si="0"/>
        <v>751</v>
      </c>
      <c r="K10" s="7">
        <f t="shared" si="0"/>
        <v>551</v>
      </c>
      <c r="L10" s="7">
        <f t="shared" si="0"/>
        <v>291</v>
      </c>
      <c r="M10" s="7">
        <f t="shared" si="0"/>
        <v>380</v>
      </c>
      <c r="N10" s="7">
        <f t="shared" si="0"/>
        <v>695.5</v>
      </c>
    </row>
    <row r="13" spans="2:14" x14ac:dyDescent="0.25">
      <c r="B13" s="15" t="s">
        <v>24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2:14" x14ac:dyDescent="0.25">
      <c r="B14" s="1"/>
      <c r="C14" s="8" t="str" cm="1">
        <f t="array" ref="C14:N18">_xlfn.SORTBY(C4:N8,_xlfn.BYCOL(C5:N8,_xlfn.LAMBDA(_xlpm.a,MEDIAN(_xlpm.a))),1)</f>
        <v>Mar</v>
      </c>
      <c r="D14" s="8" t="str">
        <v>Jul</v>
      </c>
      <c r="E14" s="8" t="str">
        <v>Oct</v>
      </c>
      <c r="F14" s="8" t="str">
        <v>Jun</v>
      </c>
      <c r="G14" s="8" t="str">
        <v>Jan</v>
      </c>
      <c r="H14" s="8" t="str">
        <v>Nov</v>
      </c>
      <c r="I14" s="8" t="str">
        <v>Sep</v>
      </c>
      <c r="J14" s="8" t="str">
        <v>May</v>
      </c>
      <c r="K14" s="8" t="str">
        <v>Apr</v>
      </c>
      <c r="L14" s="8" t="str">
        <v>Dec</v>
      </c>
      <c r="M14" s="8" t="str">
        <v>Aug</v>
      </c>
      <c r="N14" s="8" t="str">
        <v>Feb</v>
      </c>
    </row>
    <row r="15" spans="2:14" x14ac:dyDescent="0.25">
      <c r="B15" s="9" t="s">
        <v>2</v>
      </c>
      <c r="C15" s="7">
        <v>722</v>
      </c>
      <c r="D15" s="7">
        <v>309</v>
      </c>
      <c r="E15" s="7">
        <v>860</v>
      </c>
      <c r="F15" s="7">
        <v>722</v>
      </c>
      <c r="G15" s="7">
        <v>28</v>
      </c>
      <c r="H15" s="7">
        <v>976</v>
      </c>
      <c r="I15" s="7">
        <v>449</v>
      </c>
      <c r="J15" s="7">
        <v>427</v>
      </c>
      <c r="K15" s="7">
        <v>577</v>
      </c>
      <c r="L15" s="7">
        <v>485</v>
      </c>
      <c r="M15" s="7">
        <v>875</v>
      </c>
      <c r="N15" s="7">
        <v>14</v>
      </c>
    </row>
    <row r="16" spans="2:14" x14ac:dyDescent="0.25">
      <c r="B16" s="9" t="s">
        <v>3</v>
      </c>
      <c r="C16" s="7">
        <v>156</v>
      </c>
      <c r="D16" s="7">
        <v>137</v>
      </c>
      <c r="E16" s="7">
        <v>137</v>
      </c>
      <c r="F16" s="7">
        <v>509</v>
      </c>
      <c r="G16" s="7">
        <v>429</v>
      </c>
      <c r="H16" s="7">
        <v>293</v>
      </c>
      <c r="I16" s="7">
        <v>961</v>
      </c>
      <c r="J16" s="7">
        <v>688</v>
      </c>
      <c r="K16" s="7">
        <v>576</v>
      </c>
      <c r="L16" s="7">
        <v>520</v>
      </c>
      <c r="M16" s="7">
        <v>433</v>
      </c>
      <c r="N16" s="7">
        <v>976</v>
      </c>
    </row>
    <row r="17" spans="2:14" x14ac:dyDescent="0.25">
      <c r="B17" s="9" t="s">
        <v>4</v>
      </c>
      <c r="C17" s="7">
        <v>184</v>
      </c>
      <c r="D17" s="7">
        <v>927</v>
      </c>
      <c r="E17" s="7">
        <v>445</v>
      </c>
      <c r="F17" s="7">
        <v>184</v>
      </c>
      <c r="G17" s="7">
        <v>313</v>
      </c>
      <c r="H17" s="7">
        <v>467</v>
      </c>
      <c r="I17" s="7">
        <v>512</v>
      </c>
      <c r="J17" s="7">
        <v>356</v>
      </c>
      <c r="K17" s="7">
        <v>601</v>
      </c>
      <c r="L17" s="7">
        <v>871</v>
      </c>
      <c r="M17" s="7">
        <v>829</v>
      </c>
      <c r="N17" s="7">
        <v>811</v>
      </c>
    </row>
    <row r="18" spans="2:14" x14ac:dyDescent="0.25">
      <c r="B18" s="9" t="s">
        <v>5</v>
      </c>
      <c r="C18" s="7">
        <v>27</v>
      </c>
      <c r="D18" s="7">
        <v>166</v>
      </c>
      <c r="E18" s="7">
        <v>90</v>
      </c>
      <c r="F18" s="7">
        <v>100</v>
      </c>
      <c r="G18" s="7">
        <v>443</v>
      </c>
      <c r="H18" s="7">
        <v>169</v>
      </c>
      <c r="I18" s="7">
        <v>590</v>
      </c>
      <c r="J18" s="7">
        <v>981</v>
      </c>
      <c r="K18" s="7">
        <v>288</v>
      </c>
      <c r="L18" s="7">
        <v>926</v>
      </c>
      <c r="M18" s="7">
        <v>673</v>
      </c>
      <c r="N18" s="7">
        <v>888</v>
      </c>
    </row>
    <row r="20" spans="2:14" x14ac:dyDescent="0.25">
      <c r="B20" s="8" t="s">
        <v>19</v>
      </c>
      <c r="C20" s="7">
        <f>MEDIAN(C15:C18)</f>
        <v>170</v>
      </c>
      <c r="D20" s="7">
        <f t="shared" ref="D20:N20" si="1">MEDIAN(D15:D18)</f>
        <v>237.5</v>
      </c>
      <c r="E20" s="7">
        <f t="shared" si="1"/>
        <v>291</v>
      </c>
      <c r="F20" s="7">
        <f t="shared" si="1"/>
        <v>346.5</v>
      </c>
      <c r="G20" s="7">
        <f t="shared" si="1"/>
        <v>371</v>
      </c>
      <c r="H20" s="7">
        <f t="shared" si="1"/>
        <v>380</v>
      </c>
      <c r="I20" s="7">
        <f t="shared" si="1"/>
        <v>551</v>
      </c>
      <c r="J20" s="7">
        <f t="shared" si="1"/>
        <v>557.5</v>
      </c>
      <c r="K20" s="7">
        <f t="shared" si="1"/>
        <v>576.5</v>
      </c>
      <c r="L20" s="7">
        <f t="shared" si="1"/>
        <v>695.5</v>
      </c>
      <c r="M20" s="7">
        <f t="shared" si="1"/>
        <v>751</v>
      </c>
      <c r="N20" s="7">
        <f t="shared" si="1"/>
        <v>849.5</v>
      </c>
    </row>
  </sheetData>
  <mergeCells count="2">
    <mergeCell ref="B2:N2"/>
    <mergeCell ref="B13:N13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Sort by row</vt:lpstr>
      <vt:lpstr>Income</vt:lpstr>
      <vt:lpstr>Sort by col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2023-04-12T10:45:16Z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5d97d1e7-389a-463e-9f9a-393f98021664</vt:lpwstr>
  </property>
</Properties>
</file>