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09BC99DD-3F87-4EE3-9D89-91F5F0D3EBDB}" xr6:coauthVersionLast="47" xr6:coauthVersionMax="47" xr10:uidLastSave="{00000000-0000-0000-0000-000000000000}"/>
  <bookViews>
    <workbookView xWindow="-120" yWindow="-120" windowWidth="29040" windowHeight="17520" xr2:uid="{21987D8E-D835-4550-B652-58472EDB0C35}"/>
  </bookViews>
  <sheets>
    <sheet name="COT" sheetId="7" r:id="rId1"/>
    <sheet name="Ex 1" sheetId="5" r:id="rId2"/>
    <sheet name="Ex 2" sheetId="8" r:id="rId3"/>
    <sheet name="Ex 3" sheetId="9" r:id="rId4"/>
    <sheet name="Ex 4" sheetId="10" r:id="rId5"/>
    <sheet name="not working" sheetId="11" r:id="rId6"/>
    <sheet name="Sheet1 (2)" sheetId="4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11" l="1"/>
  <c r="C6" i="11" s="1"/>
  <c r="B7" i="11"/>
  <c r="C7" i="11" s="1"/>
  <c r="B4" i="11"/>
  <c r="C4" i="11" s="1"/>
  <c r="C5" i="11"/>
  <c r="C3" i="11"/>
  <c r="C20" i="10"/>
  <c r="C18" i="10"/>
  <c r="C35" i="10"/>
  <c r="B35" i="10"/>
  <c r="B36" i="10" s="1"/>
  <c r="B39" i="10" s="1"/>
  <c r="H32" i="10"/>
  <c r="G26" i="10"/>
  <c r="H26" i="10" s="1"/>
  <c r="J16" i="10"/>
  <c r="J14" i="10"/>
  <c r="C18" i="9"/>
  <c r="H32" i="9"/>
  <c r="C35" i="9"/>
  <c r="G26" i="9"/>
  <c r="H26" i="9" s="1"/>
  <c r="K20" i="9"/>
  <c r="C20" i="9"/>
  <c r="B35" i="9" s="1"/>
  <c r="B36" i="9" s="1"/>
  <c r="B39" i="9" s="1"/>
  <c r="J16" i="9"/>
  <c r="J14" i="9"/>
  <c r="B39" i="8"/>
  <c r="B36" i="8"/>
  <c r="C35" i="8"/>
  <c r="B35" i="8"/>
  <c r="B33" i="8"/>
  <c r="J16" i="8"/>
  <c r="J14" i="8"/>
  <c r="D20" i="8"/>
  <c r="C18" i="8"/>
  <c r="K20" i="10" l="1"/>
  <c r="H27" i="9"/>
  <c r="C28" i="9"/>
  <c r="D20" i="9"/>
  <c r="D20" i="10" l="1"/>
  <c r="C28" i="10"/>
  <c r="H27" i="10"/>
  <c r="G26" i="8"/>
  <c r="H26" i="8" s="1"/>
  <c r="K20" i="8"/>
  <c r="C20" i="8"/>
  <c r="G26" i="7"/>
  <c r="H26" i="7" s="1"/>
  <c r="K20" i="7"/>
  <c r="C18" i="7"/>
  <c r="C20" i="7" s="1"/>
  <c r="C20" i="5"/>
  <c r="H26" i="5"/>
  <c r="G26" i="5"/>
  <c r="C18" i="5"/>
  <c r="C28" i="8" l="1"/>
  <c r="H27" i="8"/>
  <c r="C28" i="7"/>
  <c r="H27" i="7"/>
  <c r="K20" i="5" l="1"/>
  <c r="H27" i="5" l="1"/>
  <c r="C28" i="5"/>
  <c r="B7" i="4" l="1"/>
  <c r="B6" i="4"/>
  <c r="B4" i="4"/>
  <c r="B3" i="4"/>
  <c r="C4" i="4"/>
  <c r="C5" i="4"/>
  <c r="C7" i="4" l="1"/>
  <c r="C6" i="4"/>
  <c r="C3" i="4"/>
</calcChain>
</file>

<file path=xl/sharedStrings.xml><?xml version="1.0" encoding="utf-8"?>
<sst xmlns="http://schemas.openxmlformats.org/spreadsheetml/2006/main" count="77" uniqueCount="22">
  <si>
    <t>number</t>
  </si>
  <si>
    <t>COT function</t>
  </si>
  <si>
    <r>
      <t>COT(</t>
    </r>
    <r>
      <rPr>
        <i/>
        <sz val="12"/>
        <color rgb="FF2F2F2F"/>
        <rFont val="Segoe UI"/>
        <family val="2"/>
      </rPr>
      <t>number</t>
    </r>
    <r>
      <rPr>
        <sz val="12"/>
        <color rgb="FF2F2F2F"/>
        <rFont val="Segoe UI"/>
        <family val="2"/>
      </rPr>
      <t>)</t>
    </r>
  </si>
  <si>
    <t>a = 4</t>
  </si>
  <si>
    <t>b = 3</t>
  </si>
  <si>
    <t>c = 5</t>
  </si>
  <si>
    <t>x</t>
  </si>
  <si>
    <t>y</t>
  </si>
  <si>
    <t>Data labels</t>
  </si>
  <si>
    <t>A</t>
  </si>
  <si>
    <t>B</t>
  </si>
  <si>
    <t>C</t>
  </si>
  <si>
    <t>b/a = 1</t>
  </si>
  <si>
    <r>
      <rPr>
        <b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 = π/2 radians</t>
    </r>
  </si>
  <si>
    <t>c</t>
  </si>
  <si>
    <t>a</t>
  </si>
  <si>
    <t>b</t>
  </si>
  <si>
    <r>
      <rPr>
        <b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 = 90°</t>
    </r>
  </si>
  <si>
    <r>
      <rPr>
        <b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= 30°</t>
    </r>
  </si>
  <si>
    <t xml:space="preserve"> 30° or </t>
  </si>
  <si>
    <r>
      <rPr>
        <b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= ?</t>
    </r>
  </si>
  <si>
    <r>
      <rPr>
        <b/>
        <sz val="11"/>
        <color theme="1"/>
        <rFont val="Calibri"/>
        <family val="2"/>
        <scheme val="minor"/>
      </rPr>
      <t>B</t>
    </r>
    <r>
      <rPr>
        <sz val="11"/>
        <color theme="1"/>
        <rFont val="Calibri"/>
        <family val="2"/>
        <scheme val="minor"/>
      </rPr>
      <t xml:space="preserve"> = 30°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</si>
</sst>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F2F2F"/>
      <name val="Segoe UI"/>
      <family val="2"/>
    </font>
    <font>
      <i/>
      <sz val="12"/>
      <color rgb="FF2F2F2F"/>
      <name val="Segoe UI"/>
      <family val="2"/>
    </font>
    <font>
      <sz val="11"/>
      <color theme="0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11">
    <xf numFmtId="0" fontId="0" fillId="0" borderId="0" xfId="0"/>
    <xf numFmtId="0" fontId="2" fillId="2" borderId="1" xfId="1" applyFont="1" applyFill="1">
      <alignment horizontal="left" indent="1"/>
    </xf>
    <xf numFmtId="0" fontId="0" fillId="0" borderId="0" xfId="0" quotePrefix="1" applyAlignment="1">
      <alignment horizontal="left" indent="1"/>
    </xf>
    <xf numFmtId="0" fontId="0" fillId="0" borderId="1" xfId="1" quotePrefix="1" applyFont="1">
      <alignment horizontal="left" indent="1"/>
    </xf>
    <xf numFmtId="0" fontId="0" fillId="0" borderId="0" xfId="0" applyAlignment="1">
      <alignment horizontal="left" indent="1"/>
    </xf>
    <xf numFmtId="0" fontId="3" fillId="0" borderId="0" xfId="0" applyFont="1"/>
    <xf numFmtId="0" fontId="2" fillId="3" borderId="1" xfId="1" applyFont="1" applyFill="1">
      <alignment horizontal="left" indent="1"/>
    </xf>
    <xf numFmtId="0" fontId="5" fillId="0" borderId="0" xfId="0" applyFont="1" applyAlignment="1">
      <alignment horizontal="left" indent="1"/>
    </xf>
    <xf numFmtId="0" fontId="1" fillId="0" borderId="0" xfId="1" applyBorder="1">
      <alignment horizontal="left" indent="1"/>
    </xf>
    <xf numFmtId="0" fontId="1" fillId="0" borderId="1" xfId="1">
      <alignment horizontal="left" indent="1"/>
    </xf>
    <xf numFmtId="0" fontId="1" fillId="0" borderId="1" xfId="1" applyAlignment="1">
      <alignment horizontal="left" wrapText="1" indent="1"/>
    </xf>
  </cellXfs>
  <cellStyles count="2">
    <cellStyle name="Default" xfId="1" xr:uid="{6A623428-BA32-41A1-BD2D-0563E14B99BD}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4E2FB402-EB52-47A7-AE1C-B1811C55D63E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COT</a:t>
            </a:r>
            <a:r>
              <a:rPr lang="sv-SE" baseline="0"/>
              <a:t> function</a:t>
            </a:r>
            <a:br>
              <a:rPr lang="sv-SE" baseline="0"/>
            </a:br>
            <a:r>
              <a:rPr lang="sv-SE" sz="1200" baseline="0"/>
              <a:t>cot A = b/a</a:t>
            </a:r>
          </a:p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 sz="1200" baseline="0"/>
              <a:t>A = arc-cot (b/a)</a:t>
            </a:r>
            <a:endParaRPr lang="sv-SE" sz="1200"/>
          </a:p>
        </c:rich>
      </c:tx>
      <c:layout>
        <c:manualLayout>
          <c:xMode val="edge"/>
          <c:yMode val="edge"/>
          <c:x val="0.32382027589017126"/>
          <c:y val="3.076923076923077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307194477402655"/>
          <c:y val="0.19020512820512822"/>
          <c:w val="0.65835856134421555"/>
          <c:h val="0.69082939632545937"/>
        </c:manualLayout>
      </c:layout>
      <c:scatterChart>
        <c:scatterStyle val="smoothMarker"/>
        <c:varyColors val="0"/>
        <c:ser>
          <c:idx val="1"/>
          <c:order val="0"/>
          <c:tx>
            <c:strRef>
              <c:f>COT!$F$27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COT!$B$32:$B$39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</c:numCache>
            </c:numRef>
          </c:xVal>
          <c:yVal>
            <c:numRef>
              <c:f>COT!$C$32:$C$39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A235-4D5C-ADFE-D5A8052697EF}"/>
            </c:ext>
          </c:extLst>
        </c:ser>
        <c:ser>
          <c:idx val="0"/>
          <c:order val="1"/>
          <c:tx>
            <c:strRef>
              <c:f>COT!$F$27</c:f>
              <c:strCache>
                <c:ptCount val="1"/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8280060882800604E-2"/>
                  <c:y val="1.025641025641025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3636B86F-2957-4325-8357-08817795FBB8}" type="CELLRANGE">
                      <a:rPr lang="en-US"/>
                      <a:pPr>
                        <a:defRPr sz="1400" b="1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A235-4D5C-ADFE-D5A8052697E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732103692517885"/>
                      <c:h val="0.27830769230769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A235-4D5C-ADFE-D5A8052697E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A235-4D5C-ADFE-D5A8052697EF}"/>
                </c:ext>
              </c:extLst>
            </c:dLbl>
            <c:dLbl>
              <c:idx val="3"/>
              <c:layout>
                <c:manualLayout>
                  <c:x val="-6.0882800608829122E-3"/>
                  <c:y val="0.2923076923076923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 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D-A235-4D5C-ADFE-D5A8052697EF}"/>
                </c:ext>
              </c:extLst>
            </c:dLbl>
            <c:dLbl>
              <c:idx val="4"/>
              <c:layout>
                <c:manualLayout>
                  <c:x val="-9.1324200913242004E-3"/>
                  <c:y val="-0.6205128205128205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A4888770-FFC5-4ED6-B4A3-A5B181CE86CA}" type="CELLRANGE">
                      <a:rPr lang="en-US"/>
                      <a:pPr>
                        <a:defRPr sz="1400" b="1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A235-4D5C-ADFE-D5A8052697EF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A235-4D5C-ADFE-D5A8052697EF}"/>
                </c:ext>
              </c:extLst>
            </c:dLbl>
            <c:dLbl>
              <c:idx val="6"/>
              <c:layout>
                <c:manualLayout>
                  <c:x val="0.19482496194824961"/>
                  <c:y val="-6.666666666666666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b</a:t>
                    </a:r>
                    <a:r>
                      <a:rPr lang="en-US" baseline="0"/>
                      <a:t> </a:t>
                    </a:r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0-A235-4D5C-ADFE-D5A8052697EF}"/>
                </c:ext>
              </c:extLst>
            </c:dLbl>
            <c:dLbl>
              <c:idx val="7"/>
              <c:layout>
                <c:manualLayout>
                  <c:x val="3.0441400304412887E-3"/>
                  <c:y val="3.076923076923077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3719F628-A7A6-49AB-8796-C70D7ABA536E}" type="CELLRANGE">
                      <a:rPr lang="en-US"/>
                      <a:pPr>
                        <a:defRPr sz="1400" b="1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A235-4D5C-ADFE-D5A8052697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COT!$B$32:$B$39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</c:numCache>
            </c:numRef>
          </c:xVal>
          <c:yVal>
            <c:numRef>
              <c:f>COT!$C$32:$C$39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5="http://schemas.microsoft.com/office/drawing/2012/chart" uri="{02D57815-91ED-43cb-92C2-25804820EDAC}">
              <c15:datalabelsRange>
                <c15:f>COT!$D$32:$D$39</c15:f>
                <c15:dlblRangeCache>
                  <c:ptCount val="8"/>
                  <c:pt idx="0">
                    <c:v>A</c:v>
                  </c:pt>
                  <c:pt idx="1">
                    <c:v>c</c:v>
                  </c:pt>
                  <c:pt idx="3">
                    <c:v>a</c:v>
                  </c:pt>
                  <c:pt idx="4">
                    <c:v>B</c:v>
                  </c:pt>
                  <c:pt idx="6">
                    <c:v>b</c:v>
                  </c:pt>
                  <c:pt idx="7">
                    <c:v>C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2-A235-4D5C-ADFE-D5A8052697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39983"/>
        <c:axId val="51438543"/>
      </c:scatterChart>
      <c:valAx>
        <c:axId val="51439983"/>
        <c:scaling>
          <c:orientation val="minMax"/>
          <c:max val="1.5"/>
          <c:min val="0"/>
        </c:scaling>
        <c:delete val="0"/>
        <c:axPos val="b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8543"/>
        <c:crosses val="autoZero"/>
        <c:crossBetween val="midCat"/>
        <c:majorUnit val="0.2"/>
      </c:valAx>
      <c:valAx>
        <c:axId val="51438543"/>
        <c:scaling>
          <c:orientation val="minMax"/>
        </c:scaling>
        <c:delete val="0"/>
        <c:axPos val="l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9983"/>
        <c:crosses val="autoZero"/>
        <c:crossBetween val="midCat"/>
      </c:valAx>
    </c:plotArea>
    <c:plotVisOnly val="1"/>
    <c:dispBlanksAs val="gap"/>
    <c:showDLblsOverMax val="0"/>
    <c:extLst/>
  </c:chart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COT</a:t>
            </a:r>
            <a:r>
              <a:rPr lang="sv-SE" baseline="0"/>
              <a:t> function</a:t>
            </a:r>
            <a:br>
              <a:rPr lang="sv-SE" baseline="0"/>
            </a:br>
            <a:r>
              <a:rPr lang="sv-SE" sz="1200" baseline="0"/>
              <a:t>cot A = b/a</a:t>
            </a:r>
          </a:p>
          <a:p>
            <a:pPr algn="l">
              <a:defRPr/>
            </a:pPr>
            <a:r>
              <a:rPr lang="sv-SE" sz="1200" baseline="0"/>
              <a:t>A = arc-cot (b/a)</a:t>
            </a:r>
            <a:endParaRPr lang="sv-SE" sz="1200"/>
          </a:p>
        </c:rich>
      </c:tx>
      <c:layout>
        <c:manualLayout>
          <c:xMode val="edge"/>
          <c:yMode val="edge"/>
          <c:x val="0.32382027589017126"/>
          <c:y val="3.07692307692307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>
        <c:manualLayout>
          <c:layoutTarget val="inner"/>
          <c:xMode val="edge"/>
          <c:yMode val="edge"/>
          <c:x val="0.24307194477402655"/>
          <c:y val="0.19020512820512822"/>
          <c:w val="0.65835856134421555"/>
          <c:h val="0.69082939632545937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'Ex 1'!$F$27</c:f>
              <c:strCache>
                <c:ptCount val="1"/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8280060882800604E-2"/>
                  <c:y val="1.025641025641025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EA56CA35-C7BB-4EBD-9122-1345302CD8BA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F58B-4C04-AE99-4081042ACA1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732103692517885"/>
                      <c:h val="0.27830769230769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58B-4C04-AE99-4081042ACA12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F58B-4C04-AE99-4081042ACA12}"/>
                </c:ext>
              </c:extLst>
            </c:dLbl>
            <c:dLbl>
              <c:idx val="3"/>
              <c:layout>
                <c:manualLayout>
                  <c:x val="-6.0882800608829122E-3"/>
                  <c:y val="0.2923076923076923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 = ?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3-F58B-4C04-AE99-4081042ACA12}"/>
                </c:ext>
              </c:extLst>
            </c:dLbl>
            <c:dLbl>
              <c:idx val="4"/>
              <c:layout>
                <c:manualLayout>
                  <c:x val="-9.1324200913242004E-3"/>
                  <c:y val="-0.6205128205128205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DAE1353F-84E5-4750-B33C-8EFD2F28FE9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F58B-4C04-AE99-4081042ACA12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F58B-4C04-AE99-4081042ACA12}"/>
                </c:ext>
              </c:extLst>
            </c:dLbl>
            <c:dLbl>
              <c:idx val="6"/>
              <c:layout>
                <c:manualLayout>
                  <c:x val="0.16742770167427701"/>
                  <c:y val="-6.666666666666666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b</a:t>
                    </a:r>
                    <a:r>
                      <a:rPr lang="en-US" baseline="0"/>
                      <a:t> = 1</a:t>
                    </a:r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6-F58B-4C04-AE99-4081042ACA12}"/>
                </c:ext>
              </c:extLst>
            </c:dLbl>
            <c:dLbl>
              <c:idx val="7"/>
              <c:layout>
                <c:manualLayout>
                  <c:x val="3.0441400304412887E-3"/>
                  <c:y val="3.076923076923077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E5050A73-2B3B-4A93-88CC-575AFCFC76C0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F58B-4C04-AE99-4081042ACA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'Ex 1'!$B$32:$B$39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</c:numCache>
            </c:numRef>
          </c:xVal>
          <c:yVal>
            <c:numRef>
              <c:f>'Ex 1'!$C$32:$C$39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3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5="http://schemas.microsoft.com/office/drawing/2012/chart" uri="{02D57815-91ED-43cb-92C2-25804820EDAC}">
              <c15:datalabelsRange>
                <c15:f>'Ex 1'!$D$32:$D$39</c15:f>
                <c15:dlblRangeCache>
                  <c:ptCount val="8"/>
                  <c:pt idx="0">
                    <c:v>A</c:v>
                  </c:pt>
                  <c:pt idx="1">
                    <c:v>c = 5</c:v>
                  </c:pt>
                  <c:pt idx="3">
                    <c:v>a = 4</c:v>
                  </c:pt>
                  <c:pt idx="4">
                    <c:v>B</c:v>
                  </c:pt>
                  <c:pt idx="6">
                    <c:v>b = 3</c:v>
                  </c:pt>
                  <c:pt idx="7">
                    <c:v>C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8-F58B-4C04-AE99-4081042AC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39983"/>
        <c:axId val="51438543"/>
      </c:scatterChart>
      <c:valAx>
        <c:axId val="51439983"/>
        <c:scaling>
          <c:orientation val="minMax"/>
          <c:max val="1.5"/>
          <c:min val="0"/>
        </c:scaling>
        <c:delete val="0"/>
        <c:axPos val="b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8543"/>
        <c:crosses val="autoZero"/>
        <c:crossBetween val="midCat"/>
        <c:majorUnit val="0.2"/>
      </c:valAx>
      <c:valAx>
        <c:axId val="51438543"/>
        <c:scaling>
          <c:orientation val="minMax"/>
        </c:scaling>
        <c:delete val="0"/>
        <c:axPos val="l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9983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COT</a:t>
            </a:r>
            <a:r>
              <a:rPr lang="sv-SE" baseline="0"/>
              <a:t> function</a:t>
            </a:r>
            <a:br>
              <a:rPr lang="sv-SE" baseline="0"/>
            </a:br>
            <a:r>
              <a:rPr lang="sv-SE" sz="1200" baseline="0"/>
              <a:t>cot A = b/a</a:t>
            </a:r>
          </a:p>
          <a:p>
            <a:pPr algn="l">
              <a:defRPr/>
            </a:pPr>
            <a:r>
              <a:rPr lang="sv-SE" sz="1200" baseline="0"/>
              <a:t>A = arc-cot (b/a)</a:t>
            </a:r>
            <a:endParaRPr lang="sv-SE" sz="1200"/>
          </a:p>
        </c:rich>
      </c:tx>
      <c:layout>
        <c:manualLayout>
          <c:xMode val="edge"/>
          <c:yMode val="edge"/>
          <c:x val="0.32382027589017126"/>
          <c:y val="3.07692307692307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>
        <c:manualLayout>
          <c:layoutTarget val="inner"/>
          <c:xMode val="edge"/>
          <c:yMode val="edge"/>
          <c:x val="0.15783602392166732"/>
          <c:y val="0.19020512820512822"/>
          <c:w val="0.65835856134421555"/>
          <c:h val="0.69082939632545937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'Ex 2'!$F$27</c:f>
              <c:strCache>
                <c:ptCount val="1"/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8280060882800604E-2"/>
                  <c:y val="1.025641025641025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21B18B4A-2DE7-4DBC-83B2-6BB9E276D9B7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DDEF-431B-B54B-2B7A8F18FA1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732103692517885"/>
                      <c:h val="0.27830769230769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DEF-431B-B54B-2B7A8F18FA18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DDEF-431B-B54B-2B7A8F18FA18}"/>
                </c:ext>
              </c:extLst>
            </c:dLbl>
            <c:dLbl>
              <c:idx val="3"/>
              <c:layout>
                <c:manualLayout>
                  <c:x val="-6.0882800608829122E-3"/>
                  <c:y val="0.2923076923076923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 = 10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3-DDEF-431B-B54B-2B7A8F18FA18}"/>
                </c:ext>
              </c:extLst>
            </c:dLbl>
            <c:dLbl>
              <c:idx val="4"/>
              <c:layout>
                <c:manualLayout>
                  <c:x val="3.0441400304414001E-3"/>
                  <c:y val="-0.5743589743589743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664BBE99-7B77-4143-AD7D-283B451AD910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DEF-431B-B54B-2B7A8F18FA18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DDEF-431B-B54B-2B7A8F18FA18}"/>
                </c:ext>
              </c:extLst>
            </c:dLbl>
            <c:dLbl>
              <c:idx val="6"/>
              <c:layout>
                <c:manualLayout>
                  <c:x val="0.28310502283105021"/>
                  <c:y val="-7.17948717948717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b</a:t>
                    </a:r>
                    <a:r>
                      <a:rPr lang="en-US" baseline="0"/>
                      <a:t> = ?</a:t>
                    </a:r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6-DDEF-431B-B54B-2B7A8F18FA18}"/>
                </c:ext>
              </c:extLst>
            </c:dLbl>
            <c:dLbl>
              <c:idx val="7"/>
              <c:layout>
                <c:manualLayout>
                  <c:x val="3.0441400304412887E-3"/>
                  <c:y val="3.076923076923077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D22C8DB5-4169-432C-AF6F-7F703281F23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DEF-431B-B54B-2B7A8F18FA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'Ex 2'!$B$32:$B$39</c:f>
              <c:numCache>
                <c:formatCode>General</c:formatCode>
                <c:ptCount val="8"/>
                <c:pt idx="0">
                  <c:v>0</c:v>
                </c:pt>
                <c:pt idx="1">
                  <c:v>17.320508075688775</c:v>
                </c:pt>
                <c:pt idx="3">
                  <c:v>17.320508075688775</c:v>
                </c:pt>
                <c:pt idx="4">
                  <c:v>17.320508075688775</c:v>
                </c:pt>
                <c:pt idx="6">
                  <c:v>0</c:v>
                </c:pt>
                <c:pt idx="7">
                  <c:v>17.320508075688775</c:v>
                </c:pt>
              </c:numCache>
            </c:numRef>
          </c:xVal>
          <c:yVal>
            <c:numRef>
              <c:f>'Ex 2'!$C$32:$C$39</c:f>
              <c:numCache>
                <c:formatCode>General</c:formatCode>
                <c:ptCount val="8"/>
                <c:pt idx="0">
                  <c:v>0</c:v>
                </c:pt>
                <c:pt idx="1">
                  <c:v>10</c:v>
                </c:pt>
                <c:pt idx="3">
                  <c:v>10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5="http://schemas.microsoft.com/office/drawing/2012/chart" uri="{02D57815-91ED-43cb-92C2-25804820EDAC}">
              <c15:datalabelsRange>
                <c15:f>'Ex 2'!$D$32:$D$39</c15:f>
                <c15:dlblRangeCache>
                  <c:ptCount val="8"/>
                  <c:pt idx="0">
                    <c:v>A</c:v>
                  </c:pt>
                  <c:pt idx="1">
                    <c:v>c = 5</c:v>
                  </c:pt>
                  <c:pt idx="3">
                    <c:v>a = 4</c:v>
                  </c:pt>
                  <c:pt idx="4">
                    <c:v>B</c:v>
                  </c:pt>
                  <c:pt idx="6">
                    <c:v>b = 3</c:v>
                  </c:pt>
                  <c:pt idx="7">
                    <c:v>C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8-DDEF-431B-B54B-2B7A8F18F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39983"/>
        <c:axId val="51438543"/>
      </c:scatterChart>
      <c:valAx>
        <c:axId val="51439983"/>
        <c:scaling>
          <c:orientation val="minMax"/>
        </c:scaling>
        <c:delete val="0"/>
        <c:axPos val="b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8543"/>
        <c:crosses val="autoZero"/>
        <c:crossBetween val="midCat"/>
        <c:majorUnit val="1.8"/>
      </c:valAx>
      <c:valAx>
        <c:axId val="51438543"/>
        <c:scaling>
          <c:orientation val="minMax"/>
          <c:max val="14"/>
        </c:scaling>
        <c:delete val="0"/>
        <c:axPos val="l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9983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COT</a:t>
            </a:r>
            <a:r>
              <a:rPr lang="sv-SE" baseline="0"/>
              <a:t> function</a:t>
            </a:r>
            <a:br>
              <a:rPr lang="sv-SE" baseline="0"/>
            </a:br>
            <a:r>
              <a:rPr lang="sv-SE" sz="1200" baseline="0"/>
              <a:t>cot A = b/a</a:t>
            </a:r>
          </a:p>
          <a:p>
            <a:pPr algn="l">
              <a:defRPr/>
            </a:pPr>
            <a:r>
              <a:rPr lang="sv-SE" sz="1200" baseline="0"/>
              <a:t>A = arc-cot (b/a)</a:t>
            </a:r>
            <a:endParaRPr lang="sv-SE" sz="1200"/>
          </a:p>
        </c:rich>
      </c:tx>
      <c:layout>
        <c:manualLayout>
          <c:xMode val="edge"/>
          <c:yMode val="edge"/>
          <c:x val="0.32382027589017126"/>
          <c:y val="3.07692307692307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>
        <c:manualLayout>
          <c:layoutTarget val="inner"/>
          <c:xMode val="edge"/>
          <c:yMode val="edge"/>
          <c:x val="0.24916022483490932"/>
          <c:y val="0.29276923076923078"/>
          <c:w val="0.47266601948729003"/>
          <c:h val="0.61390631940238238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'Ex 3'!$F$27</c:f>
              <c:strCache>
                <c:ptCount val="1"/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8280060882800604E-2"/>
                  <c:y val="1.025641025641025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07905BFA-0F12-487B-9E07-D2D1101BFBC2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6515-4FDD-A6AB-2863F6B6F7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732103692517885"/>
                      <c:h val="0.27830769230769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6515-4FDD-A6AB-2863F6B6F7BD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6515-4FDD-A6AB-2863F6B6F7BD}"/>
                </c:ext>
              </c:extLst>
            </c:dLbl>
            <c:dLbl>
              <c:idx val="3"/>
              <c:layout>
                <c:manualLayout>
                  <c:x val="0"/>
                  <c:y val="0.266666666666666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 = 4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3-6515-4FDD-A6AB-2863F6B6F7BD}"/>
                </c:ext>
              </c:extLst>
            </c:dLbl>
            <c:dLbl>
              <c:idx val="4"/>
              <c:layout>
                <c:manualLayout>
                  <c:x val="0"/>
                  <c:y val="-0.54358974358974355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9D99DDF-5B4D-4A2D-9647-A373ED41B33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6515-4FDD-A6AB-2863F6B6F7BD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6515-4FDD-A6AB-2863F6B6F7BD}"/>
                </c:ext>
              </c:extLst>
            </c:dLbl>
            <c:dLbl>
              <c:idx val="6"/>
              <c:layout>
                <c:manualLayout>
                  <c:x val="6.6971080669710803E-2"/>
                  <c:y val="-7.179487179487188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b</a:t>
                    </a:r>
                    <a:r>
                      <a:rPr lang="en-US" baseline="0"/>
                      <a:t> = ?</a:t>
                    </a:r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6-6515-4FDD-A6AB-2863F6B6F7BD}"/>
                </c:ext>
              </c:extLst>
            </c:dLbl>
            <c:dLbl>
              <c:idx val="7"/>
              <c:layout>
                <c:manualLayout>
                  <c:x val="3.0441400304412887E-3"/>
                  <c:y val="3.076923076923077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24250C49-1BF6-4510-8787-001EA6B1162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515-4FDD-A6AB-2863F6B6F7B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'Ex 3'!$B$32:$B$39</c:f>
              <c:numCache>
                <c:formatCode>General</c:formatCode>
                <c:ptCount val="8"/>
                <c:pt idx="0">
                  <c:v>0</c:v>
                </c:pt>
                <c:pt idx="1">
                  <c:v>3</c:v>
                </c:pt>
                <c:pt idx="3">
                  <c:v>3</c:v>
                </c:pt>
                <c:pt idx="4">
                  <c:v>3</c:v>
                </c:pt>
                <c:pt idx="6">
                  <c:v>0</c:v>
                </c:pt>
                <c:pt idx="7">
                  <c:v>3</c:v>
                </c:pt>
              </c:numCache>
            </c:numRef>
          </c:xVal>
          <c:yVal>
            <c:numRef>
              <c:f>'Ex 3'!$C$32:$C$39</c:f>
              <c:numCache>
                <c:formatCode>General</c:formatCode>
                <c:ptCount val="8"/>
                <c:pt idx="0">
                  <c:v>0</c:v>
                </c:pt>
                <c:pt idx="1">
                  <c:v>5</c:v>
                </c:pt>
                <c:pt idx="3">
                  <c:v>5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5="http://schemas.microsoft.com/office/drawing/2012/chart" uri="{02D57815-91ED-43cb-92C2-25804820EDAC}">
              <c15:datalabelsRange>
                <c15:f>'Ex 3'!$D$32:$D$39</c15:f>
                <c15:dlblRangeCache>
                  <c:ptCount val="8"/>
                  <c:pt idx="0">
                    <c:v>A</c:v>
                  </c:pt>
                  <c:pt idx="1">
                    <c:v>c = 5</c:v>
                  </c:pt>
                  <c:pt idx="3">
                    <c:v>a = 4</c:v>
                  </c:pt>
                  <c:pt idx="4">
                    <c:v>B</c:v>
                  </c:pt>
                  <c:pt idx="6">
                    <c:v>b = 3</c:v>
                  </c:pt>
                  <c:pt idx="7">
                    <c:v>C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8-6515-4FDD-A6AB-2863F6B6F7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39983"/>
        <c:axId val="51438543"/>
      </c:scatterChart>
      <c:valAx>
        <c:axId val="51439983"/>
        <c:scaling>
          <c:orientation val="minMax"/>
          <c:max val="6"/>
        </c:scaling>
        <c:delete val="0"/>
        <c:axPos val="b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8543"/>
        <c:crosses val="autoZero"/>
        <c:crossBetween val="midCat"/>
        <c:majorUnit val="0.5"/>
      </c:valAx>
      <c:valAx>
        <c:axId val="51438543"/>
        <c:scaling>
          <c:orientation val="minMax"/>
          <c:max val="6"/>
        </c:scaling>
        <c:delete val="0"/>
        <c:axPos val="l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9983"/>
        <c:crosses val="autoZero"/>
        <c:crossBetween val="midCat"/>
        <c:majorUnit val="0.5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COT</a:t>
            </a:r>
            <a:r>
              <a:rPr lang="sv-SE" baseline="0"/>
              <a:t> function</a:t>
            </a:r>
            <a:br>
              <a:rPr lang="sv-SE" baseline="0"/>
            </a:br>
            <a:r>
              <a:rPr lang="sv-SE" sz="1200" baseline="0"/>
              <a:t>cot A = b/a</a:t>
            </a:r>
          </a:p>
          <a:p>
            <a:pPr algn="l">
              <a:defRPr/>
            </a:pPr>
            <a:r>
              <a:rPr lang="sv-SE" sz="1200" baseline="0"/>
              <a:t>A = arc-cot (b/a)</a:t>
            </a:r>
            <a:endParaRPr lang="sv-SE" sz="1200"/>
          </a:p>
        </c:rich>
      </c:tx>
      <c:layout>
        <c:manualLayout>
          <c:xMode val="edge"/>
          <c:yMode val="edge"/>
          <c:x val="0.32382027589017126"/>
          <c:y val="3.07692307692307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>
        <c:manualLayout>
          <c:layoutTarget val="inner"/>
          <c:xMode val="edge"/>
          <c:yMode val="edge"/>
          <c:x val="0.14565946379990172"/>
          <c:y val="0.29276923076923078"/>
          <c:w val="0.79534486271407856"/>
          <c:h val="0.61390631940238238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'Ex 4'!$F$27</c:f>
              <c:strCache>
                <c:ptCount val="1"/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8280060882800604E-2"/>
                  <c:y val="1.0256410256410256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0CED1B5A-5482-47E9-90C4-A040DD33E5A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8F2A-4282-A854-38FBA3DD72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732103692517885"/>
                      <c:h val="0.2783076923076922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8F2A-4282-A854-38FBA3DD72B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8F2A-4282-A854-38FBA3DD72B7}"/>
                </c:ext>
              </c:extLst>
            </c:dLbl>
            <c:dLbl>
              <c:idx val="3"/>
              <c:layout>
                <c:manualLayout>
                  <c:x val="0"/>
                  <c:y val="0.266666666666666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 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3-8F2A-4282-A854-38FBA3DD72B7}"/>
                </c:ext>
              </c:extLst>
            </c:dLbl>
            <c:dLbl>
              <c:idx val="4"/>
              <c:layout>
                <c:manualLayout>
                  <c:x val="0"/>
                  <c:y val="-0.5743589743589743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B4577D27-2B24-4E97-BDD1-F25FDC84958A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8F2A-4282-A854-38FBA3DD72B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endParaRPr lang="sv-SE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2A-4282-A854-38FBA3DD72B7}"/>
                </c:ext>
              </c:extLst>
            </c:dLbl>
            <c:dLbl>
              <c:idx val="6"/>
              <c:layout>
                <c:manualLayout>
                  <c:x val="0.18264840182648395"/>
                  <c:y val="-7.179487179487188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b</a:t>
                    </a:r>
                    <a:r>
                      <a:rPr lang="en-US" baseline="0"/>
                      <a:t> </a:t>
                    </a:r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06-8F2A-4282-A854-38FBA3DD72B7}"/>
                </c:ext>
              </c:extLst>
            </c:dLbl>
            <c:dLbl>
              <c:idx val="7"/>
              <c:layout>
                <c:manualLayout>
                  <c:x val="3.0441400304412887E-3"/>
                  <c:y val="3.076923076923077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40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65958963-9C62-4222-902D-112DDB39FE26}" type="CELLRANGE">
                      <a:rPr lang="en-US"/>
                      <a:pPr>
                        <a:defRPr sz="1400" b="1"/>
                      </a:pPr>
                      <a:t>[CELLRANGE]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4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8F2A-4282-A854-38FBA3DD72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'Ex 4'!$B$32:$B$39</c:f>
              <c:numCache>
                <c:formatCode>General</c:formatCode>
                <c:ptCount val="8"/>
                <c:pt idx="0">
                  <c:v>0</c:v>
                </c:pt>
                <c:pt idx="1">
                  <c:v>3</c:v>
                </c:pt>
                <c:pt idx="3">
                  <c:v>3</c:v>
                </c:pt>
                <c:pt idx="4">
                  <c:v>3</c:v>
                </c:pt>
                <c:pt idx="6">
                  <c:v>0</c:v>
                </c:pt>
                <c:pt idx="7">
                  <c:v>3</c:v>
                </c:pt>
              </c:numCache>
            </c:numRef>
          </c:xVal>
          <c:yVal>
            <c:numRef>
              <c:f>'Ex 4'!$C$32:$C$39</c:f>
              <c:numCache>
                <c:formatCode>General</c:formatCode>
                <c:ptCount val="8"/>
                <c:pt idx="0">
                  <c:v>0</c:v>
                </c:pt>
                <c:pt idx="1">
                  <c:v>5</c:v>
                </c:pt>
                <c:pt idx="3">
                  <c:v>5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1"/>
          <c:extLst>
            <c:ext xmlns:c15="http://schemas.microsoft.com/office/drawing/2012/chart" uri="{02D57815-91ED-43cb-92C2-25804820EDAC}">
              <c15:datalabelsRange>
                <c15:f>'Ex 4'!$D$32:$D$39</c15:f>
                <c15:dlblRangeCache>
                  <c:ptCount val="8"/>
                  <c:pt idx="0">
                    <c:v>A</c:v>
                  </c:pt>
                  <c:pt idx="1">
                    <c:v>c = 5</c:v>
                  </c:pt>
                  <c:pt idx="3">
                    <c:v>a = 4</c:v>
                  </c:pt>
                  <c:pt idx="4">
                    <c:v>B</c:v>
                  </c:pt>
                  <c:pt idx="6">
                    <c:v>b = 3</c:v>
                  </c:pt>
                  <c:pt idx="7">
                    <c:v>C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8-8F2A-4282-A854-38FBA3DD72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39983"/>
        <c:axId val="51438543"/>
      </c:scatterChart>
      <c:valAx>
        <c:axId val="51439983"/>
        <c:scaling>
          <c:orientation val="minMax"/>
          <c:max val="6"/>
        </c:scaling>
        <c:delete val="0"/>
        <c:axPos val="b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8543"/>
        <c:crosses val="autoZero"/>
        <c:crossBetween val="midCat"/>
        <c:majorUnit val="0.5"/>
      </c:valAx>
      <c:valAx>
        <c:axId val="51438543"/>
        <c:scaling>
          <c:orientation val="minMax"/>
          <c:max val="6"/>
        </c:scaling>
        <c:delete val="0"/>
        <c:axPos val="l"/>
        <c:numFmt formatCode=";;;" sourceLinked="0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1439983"/>
        <c:crosses val="autoZero"/>
        <c:crossBetween val="midCat"/>
        <c:majorUnit val="0.5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247650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D34B836-030A-4D69-8EAF-E95D00EB44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361950</xdr:colOff>
      <xdr:row>2</xdr:row>
      <xdr:rowOff>38100</xdr:rowOff>
    </xdr:from>
    <xdr:to>
      <xdr:col>23</xdr:col>
      <xdr:colOff>219075</xdr:colOff>
      <xdr:row>16</xdr:row>
      <xdr:rowOff>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90B9E1-5301-4A35-9E3A-37227C508D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2400" y="419100"/>
          <a:ext cx="3514725" cy="26360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95250</xdr:colOff>
      <xdr:row>20</xdr:row>
      <xdr:rowOff>161925</xdr:rowOff>
    </xdr:from>
    <xdr:to>
      <xdr:col>14</xdr:col>
      <xdr:colOff>142875</xdr:colOff>
      <xdr:row>30</xdr:row>
      <xdr:rowOff>142875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13E38C8-6897-4DF1-A297-9A19BF5134FC}"/>
            </a:ext>
          </a:extLst>
        </xdr:cNvPr>
        <xdr:cNvSpPr txBox="1"/>
      </xdr:nvSpPr>
      <xdr:spPr>
        <a:xfrm>
          <a:off x="6438900" y="3971925"/>
          <a:ext cx="3095625" cy="1914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b="1" i="1"/>
            <a:t>Find the angle (in radians) between the hypotenuse and the adjacent side of a right-angled triangle, where the adjacent side is 3 units, and the opposite is 4 units?</a:t>
          </a:r>
          <a:endParaRPr lang="sv-SE" sz="1100"/>
        </a:p>
      </xdr:txBody>
    </xdr:sp>
    <xdr:clientData/>
  </xdr:twoCellAnchor>
  <xdr:twoCellAnchor>
    <xdr:from>
      <xdr:col>2</xdr:col>
      <xdr:colOff>419100</xdr:colOff>
      <xdr:row>6</xdr:row>
      <xdr:rowOff>76200</xdr:rowOff>
    </xdr:from>
    <xdr:to>
      <xdr:col>3</xdr:col>
      <xdr:colOff>180975</xdr:colOff>
      <xdr:row>9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0E25DD9-9417-A759-1622-52529757D65F}"/>
            </a:ext>
          </a:extLst>
        </xdr:cNvPr>
        <xdr:cNvSpPr txBox="1"/>
      </xdr:nvSpPr>
      <xdr:spPr>
        <a:xfrm>
          <a:off x="1609725" y="1219200"/>
          <a:ext cx="666750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sv-SE" sz="1400"/>
            <a:t>c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247650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7336651-F0F6-471F-A61B-9E8AE65E72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361950</xdr:colOff>
      <xdr:row>2</xdr:row>
      <xdr:rowOff>38100</xdr:rowOff>
    </xdr:from>
    <xdr:to>
      <xdr:col>23</xdr:col>
      <xdr:colOff>219075</xdr:colOff>
      <xdr:row>16</xdr:row>
      <xdr:rowOff>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87B420F-6658-45EE-9AED-9EB2A740AE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2400" y="419100"/>
          <a:ext cx="3514725" cy="26360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95250</xdr:colOff>
      <xdr:row>20</xdr:row>
      <xdr:rowOff>161925</xdr:rowOff>
    </xdr:from>
    <xdr:to>
      <xdr:col>14</xdr:col>
      <xdr:colOff>142875</xdr:colOff>
      <xdr:row>30</xdr:row>
      <xdr:rowOff>142875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830933EB-E626-4DB5-9938-CC8C04F6C064}"/>
            </a:ext>
          </a:extLst>
        </xdr:cNvPr>
        <xdr:cNvSpPr txBox="1"/>
      </xdr:nvSpPr>
      <xdr:spPr>
        <a:xfrm>
          <a:off x="6438900" y="3971925"/>
          <a:ext cx="3095625" cy="1914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b="1" i="1"/>
            <a:t>Find the angle (in radians) between the hypotenuse and the adjacent side of a right-angled triangle, where the adjacent side is 3 units, and the opposite is 4 units?</a:t>
          </a:r>
          <a:endParaRPr lang="sv-SE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247650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7B7E488-5FC5-454D-9252-89A0B9F539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361950</xdr:colOff>
      <xdr:row>2</xdr:row>
      <xdr:rowOff>38100</xdr:rowOff>
    </xdr:from>
    <xdr:to>
      <xdr:col>23</xdr:col>
      <xdr:colOff>219075</xdr:colOff>
      <xdr:row>16</xdr:row>
      <xdr:rowOff>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46BFB84-29BB-411E-BFC5-C11292F37E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2400" y="419100"/>
          <a:ext cx="3514725" cy="26360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95250</xdr:colOff>
      <xdr:row>20</xdr:row>
      <xdr:rowOff>161925</xdr:rowOff>
    </xdr:from>
    <xdr:to>
      <xdr:col>14</xdr:col>
      <xdr:colOff>142875</xdr:colOff>
      <xdr:row>30</xdr:row>
      <xdr:rowOff>142875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AF84689D-3D00-4878-B239-5C811B435BE6}"/>
            </a:ext>
          </a:extLst>
        </xdr:cNvPr>
        <xdr:cNvSpPr txBox="1"/>
      </xdr:nvSpPr>
      <xdr:spPr>
        <a:xfrm>
          <a:off x="6438900" y="3971925"/>
          <a:ext cx="3095625" cy="1914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 right triangle, if one acute angle measures 30 degrees and the opposite is 10 units long, find the length of the side adjacent to that angle.</a:t>
          </a:r>
          <a:endParaRPr lang="sv-SE">
            <a:effectLst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247650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4E96C99-FE5D-4C84-AB83-4CB44F26F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361950</xdr:colOff>
      <xdr:row>2</xdr:row>
      <xdr:rowOff>38100</xdr:rowOff>
    </xdr:from>
    <xdr:to>
      <xdr:col>23</xdr:col>
      <xdr:colOff>219075</xdr:colOff>
      <xdr:row>16</xdr:row>
      <xdr:rowOff>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14AC8C1-5AD2-4738-BAEB-E82A71C96D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2400" y="419100"/>
          <a:ext cx="3514725" cy="26360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95250</xdr:colOff>
      <xdr:row>20</xdr:row>
      <xdr:rowOff>161925</xdr:rowOff>
    </xdr:from>
    <xdr:to>
      <xdr:col>14</xdr:col>
      <xdr:colOff>142875</xdr:colOff>
      <xdr:row>30</xdr:row>
      <xdr:rowOff>142875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B505140-9C50-43F1-A0B8-BC1083593945}"/>
            </a:ext>
          </a:extLst>
        </xdr:cNvPr>
        <xdr:cNvSpPr txBox="1"/>
      </xdr:nvSpPr>
      <xdr:spPr>
        <a:xfrm>
          <a:off x="6438900" y="3971925"/>
          <a:ext cx="3095625" cy="1914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b="1" i="1"/>
            <a:t>Calculate the cotangent ratio if the hypotenuse is 5 and the opposite side is 4?</a:t>
          </a:r>
          <a:endParaRPr lang="sv-SE">
            <a:effectLst/>
          </a:endParaRPr>
        </a:p>
      </xdr:txBody>
    </xdr:sp>
    <xdr:clientData/>
  </xdr:twoCellAnchor>
  <xdr:twoCellAnchor>
    <xdr:from>
      <xdr:col>2</xdr:col>
      <xdr:colOff>47625</xdr:colOff>
      <xdr:row>7</xdr:row>
      <xdr:rowOff>180975</xdr:rowOff>
    </xdr:from>
    <xdr:to>
      <xdr:col>2</xdr:col>
      <xdr:colOff>704850</xdr:colOff>
      <xdr:row>10</xdr:row>
      <xdr:rowOff>104775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866922C2-93EF-7C3F-DF81-47E121BC33D7}"/>
            </a:ext>
          </a:extLst>
        </xdr:cNvPr>
        <xdr:cNvSpPr txBox="1"/>
      </xdr:nvSpPr>
      <xdr:spPr>
        <a:xfrm>
          <a:off x="1238250" y="1514475"/>
          <a:ext cx="6572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400"/>
            <a:t>c = 5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247650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5FE73A-ABFA-4A1C-95F4-5A83A0E88D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17</xdr:col>
      <xdr:colOff>361950</xdr:colOff>
      <xdr:row>2</xdr:row>
      <xdr:rowOff>38100</xdr:rowOff>
    </xdr:from>
    <xdr:to>
      <xdr:col>23</xdr:col>
      <xdr:colOff>219075</xdr:colOff>
      <xdr:row>16</xdr:row>
      <xdr:rowOff>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9448F8-7D2B-487E-8BDE-305B671A13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2400" y="419100"/>
          <a:ext cx="3514725" cy="26360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95250</xdr:colOff>
      <xdr:row>20</xdr:row>
      <xdr:rowOff>161925</xdr:rowOff>
    </xdr:from>
    <xdr:to>
      <xdr:col>14</xdr:col>
      <xdr:colOff>142875</xdr:colOff>
      <xdr:row>30</xdr:row>
      <xdr:rowOff>142875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89D4E1D-6857-4432-B26C-FDCFFAFD6F1D}"/>
            </a:ext>
          </a:extLst>
        </xdr:cNvPr>
        <xdr:cNvSpPr txBox="1"/>
      </xdr:nvSpPr>
      <xdr:spPr>
        <a:xfrm>
          <a:off x="6438900" y="3971925"/>
          <a:ext cx="3095625" cy="1914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b="1" i="1"/>
            <a:t>Calculate the cotangent ratio if angle B is 30 degrees?</a:t>
          </a:r>
          <a:endParaRPr lang="sv-SE">
            <a:effectLst/>
          </a:endParaRPr>
        </a:p>
      </xdr:txBody>
    </xdr:sp>
    <xdr:clientData/>
  </xdr:twoCellAnchor>
  <xdr:twoCellAnchor>
    <xdr:from>
      <xdr:col>2</xdr:col>
      <xdr:colOff>171450</xdr:colOff>
      <xdr:row>8</xdr:row>
      <xdr:rowOff>38100</xdr:rowOff>
    </xdr:from>
    <xdr:to>
      <xdr:col>2</xdr:col>
      <xdr:colOff>828675</xdr:colOff>
      <xdr:row>10</xdr:row>
      <xdr:rowOff>152400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E13E59F2-2841-489F-A9DC-D602AFBC0C08}"/>
            </a:ext>
          </a:extLst>
        </xdr:cNvPr>
        <xdr:cNvSpPr txBox="1"/>
      </xdr:nvSpPr>
      <xdr:spPr>
        <a:xfrm>
          <a:off x="1362075" y="1562100"/>
          <a:ext cx="6572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400"/>
            <a:t>c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DB230-89D3-4E9D-9720-D04556430D25}">
  <dimension ref="B16:K39"/>
  <sheetViews>
    <sheetView showGridLines="0" tabSelected="1" zoomScaleNormal="100" workbookViewId="0">
      <selection activeCell="C20" sqref="C20"/>
    </sheetView>
  </sheetViews>
  <sheetFormatPr defaultRowHeight="15" x14ac:dyDescent="0.25"/>
  <cols>
    <col min="1" max="1" width="2.85546875" customWidth="1"/>
    <col min="2" max="2" width="15" customWidth="1"/>
    <col min="3" max="3" width="13.5703125" customWidth="1"/>
    <col min="4" max="4" width="12" bestFit="1" customWidth="1"/>
    <col min="8" max="8" width="15.140625" bestFit="1" customWidth="1"/>
  </cols>
  <sheetData>
    <row r="16" spans="2:4" x14ac:dyDescent="0.25">
      <c r="B16" s="4" t="s">
        <v>13</v>
      </c>
      <c r="C16" s="4"/>
      <c r="D16" s="4"/>
    </row>
    <row r="18" spans="2:11" x14ac:dyDescent="0.25">
      <c r="B18" s="6" t="s">
        <v>0</v>
      </c>
      <c r="C18" s="3">
        <f>PI()/4</f>
        <v>0.78539816339744828</v>
      </c>
    </row>
    <row r="20" spans="2:11" x14ac:dyDescent="0.25">
      <c r="B20" s="1" t="s">
        <v>1</v>
      </c>
      <c r="C20" s="3">
        <f>_xlfn.COT(C18)</f>
        <v>1</v>
      </c>
      <c r="D20" s="7"/>
      <c r="K20">
        <f>DEGREES(_xlfn.ACOT(C18))</f>
        <v>51.853974012777456</v>
      </c>
    </row>
    <row r="21" spans="2:11" ht="17.25" x14ac:dyDescent="0.3">
      <c r="B21" s="2" t="s">
        <v>2</v>
      </c>
    </row>
    <row r="26" spans="2:11" x14ac:dyDescent="0.25">
      <c r="F26" s="8"/>
      <c r="G26">
        <f>_xlfn.ACOT(1)</f>
        <v>0.78539816339744828</v>
      </c>
      <c r="H26">
        <f>DEGREES(G26)</f>
        <v>45</v>
      </c>
    </row>
    <row r="27" spans="2:11" x14ac:dyDescent="0.25">
      <c r="H27">
        <f>DEGREES(C20)</f>
        <v>57.295779513082323</v>
      </c>
    </row>
    <row r="28" spans="2:11" x14ac:dyDescent="0.25">
      <c r="C28">
        <f>_xlfn.COT(C20)</f>
        <v>0.64209261593433065</v>
      </c>
    </row>
    <row r="31" spans="2:11" x14ac:dyDescent="0.25">
      <c r="B31" s="9" t="s">
        <v>6</v>
      </c>
      <c r="C31" s="9" t="s">
        <v>7</v>
      </c>
      <c r="D31" s="9" t="s">
        <v>8</v>
      </c>
    </row>
    <row r="32" spans="2:11" x14ac:dyDescent="0.25">
      <c r="B32" s="9">
        <v>0</v>
      </c>
      <c r="C32" s="9">
        <v>0</v>
      </c>
      <c r="D32" s="9" t="s">
        <v>9</v>
      </c>
    </row>
    <row r="33" spans="2:4" x14ac:dyDescent="0.25">
      <c r="B33" s="9">
        <v>1</v>
      </c>
      <c r="C33" s="9">
        <v>1</v>
      </c>
      <c r="D33" s="10" t="s">
        <v>14</v>
      </c>
    </row>
    <row r="34" spans="2:4" x14ac:dyDescent="0.25">
      <c r="B34" s="9"/>
      <c r="C34" s="9"/>
      <c r="D34" s="9"/>
    </row>
    <row r="35" spans="2:4" x14ac:dyDescent="0.25">
      <c r="B35" s="9">
        <v>1</v>
      </c>
      <c r="C35" s="9">
        <v>1</v>
      </c>
      <c r="D35" s="9" t="s">
        <v>15</v>
      </c>
    </row>
    <row r="36" spans="2:4" x14ac:dyDescent="0.25">
      <c r="B36" s="9">
        <v>1</v>
      </c>
      <c r="C36" s="9">
        <v>0</v>
      </c>
      <c r="D36" s="9" t="s">
        <v>10</v>
      </c>
    </row>
    <row r="37" spans="2:4" x14ac:dyDescent="0.25">
      <c r="B37" s="9"/>
      <c r="C37" s="9"/>
      <c r="D37" s="9"/>
    </row>
    <row r="38" spans="2:4" x14ac:dyDescent="0.25">
      <c r="B38" s="9">
        <v>0</v>
      </c>
      <c r="C38" s="9">
        <v>0</v>
      </c>
      <c r="D38" s="9" t="s">
        <v>16</v>
      </c>
    </row>
    <row r="39" spans="2:4" x14ac:dyDescent="0.25">
      <c r="B39" s="9">
        <v>1</v>
      </c>
      <c r="C39" s="9">
        <v>0</v>
      </c>
      <c r="D39" s="9" t="s">
        <v>11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69B90-AD8B-44FC-A5C5-5A7B52F98EDA}">
  <dimension ref="B16:K39"/>
  <sheetViews>
    <sheetView showGridLines="0" zoomScaleNormal="100" workbookViewId="0">
      <selection activeCell="C20" sqref="C20"/>
    </sheetView>
  </sheetViews>
  <sheetFormatPr defaultRowHeight="15" x14ac:dyDescent="0.25"/>
  <cols>
    <col min="1" max="1" width="2.85546875" customWidth="1"/>
    <col min="2" max="2" width="15" customWidth="1"/>
    <col min="3" max="3" width="13.5703125" customWidth="1"/>
    <col min="4" max="4" width="12" bestFit="1" customWidth="1"/>
    <col min="8" max="8" width="15.140625" bestFit="1" customWidth="1"/>
  </cols>
  <sheetData>
    <row r="16" spans="2:4" x14ac:dyDescent="0.25">
      <c r="B16" s="4" t="s">
        <v>13</v>
      </c>
      <c r="C16" s="4"/>
      <c r="D16" s="4"/>
    </row>
    <row r="18" spans="2:11" x14ac:dyDescent="0.25">
      <c r="B18" s="6" t="s">
        <v>0</v>
      </c>
      <c r="C18" s="3">
        <f>PI()/4</f>
        <v>0.78539816339744828</v>
      </c>
    </row>
    <row r="20" spans="2:11" x14ac:dyDescent="0.25">
      <c r="B20" s="1" t="s">
        <v>1</v>
      </c>
      <c r="C20" s="3">
        <f>_xlfn.COT(C18)</f>
        <v>1</v>
      </c>
      <c r="D20" s="7" t="s">
        <v>12</v>
      </c>
      <c r="K20">
        <f>DEGREES(_xlfn.ACOT(C18))</f>
        <v>51.853974012777456</v>
      </c>
    </row>
    <row r="21" spans="2:11" ht="17.25" x14ac:dyDescent="0.3">
      <c r="B21" s="2" t="s">
        <v>2</v>
      </c>
    </row>
    <row r="26" spans="2:11" x14ac:dyDescent="0.25">
      <c r="F26" s="8"/>
      <c r="G26">
        <f>_xlfn.ACOT(1)</f>
        <v>0.78539816339744828</v>
      </c>
      <c r="H26">
        <f>DEGREES(G26)</f>
        <v>45</v>
      </c>
    </row>
    <row r="27" spans="2:11" x14ac:dyDescent="0.25">
      <c r="H27">
        <f>DEGREES(C20)</f>
        <v>57.295779513082323</v>
      </c>
    </row>
    <row r="28" spans="2:11" x14ac:dyDescent="0.25">
      <c r="C28">
        <f>_xlfn.COT(C20)</f>
        <v>0.64209261593433065</v>
      </c>
    </row>
    <row r="31" spans="2:11" x14ac:dyDescent="0.25">
      <c r="B31" s="9" t="s">
        <v>6</v>
      </c>
      <c r="C31" s="9" t="s">
        <v>7</v>
      </c>
      <c r="D31" s="9" t="s">
        <v>8</v>
      </c>
    </row>
    <row r="32" spans="2:11" x14ac:dyDescent="0.25">
      <c r="B32" s="9">
        <v>0</v>
      </c>
      <c r="C32" s="9">
        <v>0</v>
      </c>
      <c r="D32" s="9" t="s">
        <v>9</v>
      </c>
    </row>
    <row r="33" spans="2:4" x14ac:dyDescent="0.25">
      <c r="B33" s="9">
        <v>1</v>
      </c>
      <c r="C33" s="9">
        <v>1</v>
      </c>
      <c r="D33" s="10" t="s">
        <v>5</v>
      </c>
    </row>
    <row r="34" spans="2:4" x14ac:dyDescent="0.25">
      <c r="B34" s="9"/>
      <c r="C34" s="9"/>
      <c r="D34" s="9"/>
    </row>
    <row r="35" spans="2:4" x14ac:dyDescent="0.25">
      <c r="B35" s="9">
        <v>1</v>
      </c>
      <c r="C35" s="9">
        <v>1</v>
      </c>
      <c r="D35" s="9" t="s">
        <v>3</v>
      </c>
    </row>
    <row r="36" spans="2:4" x14ac:dyDescent="0.25">
      <c r="B36" s="9">
        <v>1</v>
      </c>
      <c r="C36" s="9">
        <v>0</v>
      </c>
      <c r="D36" s="9" t="s">
        <v>10</v>
      </c>
    </row>
    <row r="37" spans="2:4" x14ac:dyDescent="0.25">
      <c r="B37" s="9"/>
      <c r="C37" s="9"/>
      <c r="D37" s="9"/>
    </row>
    <row r="38" spans="2:4" x14ac:dyDescent="0.25">
      <c r="B38" s="9">
        <v>0</v>
      </c>
      <c r="C38" s="9">
        <v>0</v>
      </c>
      <c r="D38" s="9" t="s">
        <v>4</v>
      </c>
    </row>
    <row r="39" spans="2:4" x14ac:dyDescent="0.25">
      <c r="B39" s="9">
        <v>1</v>
      </c>
      <c r="C39" s="9">
        <v>0</v>
      </c>
      <c r="D39" s="9" t="s">
        <v>11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7FD5E-1EDB-4A77-8D26-616D399DA552}">
  <dimension ref="B14:K39"/>
  <sheetViews>
    <sheetView showGridLines="0" zoomScaleNormal="100" workbookViewId="0">
      <selection activeCell="C20" sqref="C20"/>
    </sheetView>
  </sheetViews>
  <sheetFormatPr defaultRowHeight="15" x14ac:dyDescent="0.25"/>
  <cols>
    <col min="1" max="1" width="2.85546875" customWidth="1"/>
    <col min="2" max="2" width="15" customWidth="1"/>
    <col min="3" max="3" width="13.5703125" customWidth="1"/>
    <col min="4" max="4" width="12" bestFit="1" customWidth="1"/>
    <col min="8" max="8" width="15.140625" bestFit="1" customWidth="1"/>
  </cols>
  <sheetData>
    <row r="14" spans="2:10" x14ac:dyDescent="0.25">
      <c r="J14">
        <f>360/30</f>
        <v>12</v>
      </c>
    </row>
    <row r="16" spans="2:10" x14ac:dyDescent="0.25">
      <c r="B16" s="4" t="s">
        <v>17</v>
      </c>
      <c r="C16" s="4" t="s">
        <v>18</v>
      </c>
      <c r="D16" s="4"/>
      <c r="J16">
        <f>PI()/6</f>
        <v>0.52359877559829882</v>
      </c>
    </row>
    <row r="18" spans="2:11" x14ac:dyDescent="0.25">
      <c r="B18" s="6" t="s">
        <v>0</v>
      </c>
      <c r="C18" s="3">
        <f>RADIANS(30)</f>
        <v>0.52359877559829882</v>
      </c>
      <c r="D18" s="7" t="s">
        <v>19</v>
      </c>
    </row>
    <row r="20" spans="2:11" x14ac:dyDescent="0.25">
      <c r="B20" s="1" t="s">
        <v>1</v>
      </c>
      <c r="C20" s="3">
        <f>_xlfn.COT(C18)</f>
        <v>1.7320508075688774</v>
      </c>
      <c r="D20" s="7" t="str">
        <f>"b/a = "&amp;C20</f>
        <v>b/a = 1.73205080756888</v>
      </c>
      <c r="K20">
        <f>DEGREES(_xlfn.ACOT(C18))</f>
        <v>62.363500666142968</v>
      </c>
    </row>
    <row r="21" spans="2:11" ht="17.25" x14ac:dyDescent="0.3">
      <c r="B21" s="2" t="s">
        <v>2</v>
      </c>
    </row>
    <row r="23" spans="2:11" x14ac:dyDescent="0.25">
      <c r="B23" s="4"/>
    </row>
    <row r="26" spans="2:11" x14ac:dyDescent="0.25">
      <c r="F26" s="8"/>
      <c r="G26">
        <f>_xlfn.ACOT(1)</f>
        <v>0.78539816339744828</v>
      </c>
      <c r="H26">
        <f>DEGREES(G26)</f>
        <v>45</v>
      </c>
    </row>
    <row r="27" spans="2:11" x14ac:dyDescent="0.25">
      <c r="H27">
        <f>DEGREES(C20)</f>
        <v>99.239201175922574</v>
      </c>
    </row>
    <row r="28" spans="2:11" x14ac:dyDescent="0.25">
      <c r="C28">
        <f>_xlfn.COT(C20)</f>
        <v>-0.16266687367518826</v>
      </c>
    </row>
    <row r="31" spans="2:11" x14ac:dyDescent="0.25">
      <c r="B31" s="9" t="s">
        <v>6</v>
      </c>
      <c r="C31" s="9" t="s">
        <v>7</v>
      </c>
      <c r="D31" s="9" t="s">
        <v>8</v>
      </c>
    </row>
    <row r="32" spans="2:11" x14ac:dyDescent="0.25">
      <c r="B32" s="9">
        <v>0</v>
      </c>
      <c r="C32" s="9">
        <v>0</v>
      </c>
      <c r="D32" s="9" t="s">
        <v>9</v>
      </c>
    </row>
    <row r="33" spans="2:4" x14ac:dyDescent="0.25">
      <c r="B33" s="9">
        <f>C20*10</f>
        <v>17.320508075688775</v>
      </c>
      <c r="C33" s="9">
        <v>10</v>
      </c>
      <c r="D33" s="10" t="s">
        <v>5</v>
      </c>
    </row>
    <row r="34" spans="2:4" x14ac:dyDescent="0.25">
      <c r="B34" s="9"/>
      <c r="C34" s="9"/>
      <c r="D34" s="9"/>
    </row>
    <row r="35" spans="2:4" x14ac:dyDescent="0.25">
      <c r="B35" s="9">
        <f>B33</f>
        <v>17.320508075688775</v>
      </c>
      <c r="C35" s="9">
        <f>C33</f>
        <v>10</v>
      </c>
      <c r="D35" s="9" t="s">
        <v>3</v>
      </c>
    </row>
    <row r="36" spans="2:4" x14ac:dyDescent="0.25">
      <c r="B36" s="9">
        <f>B35</f>
        <v>17.320508075688775</v>
      </c>
      <c r="C36" s="9">
        <v>0</v>
      </c>
      <c r="D36" s="9" t="s">
        <v>10</v>
      </c>
    </row>
    <row r="37" spans="2:4" x14ac:dyDescent="0.25">
      <c r="B37" s="9"/>
      <c r="C37" s="9"/>
      <c r="D37" s="9"/>
    </row>
    <row r="38" spans="2:4" x14ac:dyDescent="0.25">
      <c r="B38" s="9">
        <v>0</v>
      </c>
      <c r="C38" s="9">
        <v>0</v>
      </c>
      <c r="D38" s="9" t="s">
        <v>4</v>
      </c>
    </row>
    <row r="39" spans="2:4" x14ac:dyDescent="0.25">
      <c r="B39" s="9">
        <f>B36</f>
        <v>17.320508075688775</v>
      </c>
      <c r="C39" s="9">
        <v>0</v>
      </c>
      <c r="D39" s="9" t="s">
        <v>11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3399D-F500-477A-98A5-79657266F2CF}">
  <dimension ref="B14:K39"/>
  <sheetViews>
    <sheetView showGridLines="0" zoomScaleNormal="100" workbookViewId="0">
      <selection activeCell="C20" sqref="C20"/>
    </sheetView>
  </sheetViews>
  <sheetFormatPr defaultRowHeight="15" x14ac:dyDescent="0.25"/>
  <cols>
    <col min="1" max="1" width="2.85546875" customWidth="1"/>
    <col min="2" max="2" width="15" customWidth="1"/>
    <col min="3" max="3" width="13.5703125" customWidth="1"/>
    <col min="4" max="4" width="12" bestFit="1" customWidth="1"/>
    <col min="8" max="8" width="15.140625" bestFit="1" customWidth="1"/>
  </cols>
  <sheetData>
    <row r="14" spans="2:10" x14ac:dyDescent="0.25">
      <c r="J14">
        <f>360/30</f>
        <v>12</v>
      </c>
    </row>
    <row r="16" spans="2:10" x14ac:dyDescent="0.25">
      <c r="B16" s="4" t="s">
        <v>17</v>
      </c>
      <c r="C16" s="4" t="s">
        <v>20</v>
      </c>
      <c r="D16" s="4"/>
      <c r="J16">
        <f>PI()/6</f>
        <v>0.52359877559829882</v>
      </c>
    </row>
    <row r="18" spans="2:11" x14ac:dyDescent="0.25">
      <c r="B18" s="6" t="s">
        <v>0</v>
      </c>
      <c r="C18" s="3">
        <f>H32</f>
        <v>0.92729521800161219</v>
      </c>
      <c r="D18" s="7"/>
    </row>
    <row r="20" spans="2:11" x14ac:dyDescent="0.25">
      <c r="B20" s="1" t="s">
        <v>1</v>
      </c>
      <c r="C20" s="3">
        <f>_xlfn.COT(C18)</f>
        <v>0.75</v>
      </c>
      <c r="D20" s="7" t="str">
        <f>"b/a = "&amp;C20</f>
        <v>b/a = 0.75</v>
      </c>
      <c r="K20">
        <f>DEGREES(_xlfn.ACOT(C18))</f>
        <v>47.160386625905815</v>
      </c>
    </row>
    <row r="21" spans="2:11" ht="17.25" x14ac:dyDescent="0.3">
      <c r="B21" s="2" t="s">
        <v>2</v>
      </c>
    </row>
    <row r="23" spans="2:11" x14ac:dyDescent="0.25">
      <c r="B23" s="4"/>
    </row>
    <row r="26" spans="2:11" x14ac:dyDescent="0.25">
      <c r="F26" s="8"/>
      <c r="G26">
        <f>_xlfn.ACOT(1)</f>
        <v>0.78539816339744828</v>
      </c>
      <c r="H26">
        <f>DEGREES(G26)</f>
        <v>45</v>
      </c>
    </row>
    <row r="27" spans="2:11" x14ac:dyDescent="0.25">
      <c r="H27">
        <f>DEGREES(C20)</f>
        <v>42.971834634811742</v>
      </c>
    </row>
    <row r="28" spans="2:11" x14ac:dyDescent="0.25">
      <c r="C28">
        <f>_xlfn.COT(C20)</f>
        <v>1.0734261485493772</v>
      </c>
    </row>
    <row r="30" spans="2:11" x14ac:dyDescent="0.25">
      <c r="H30">
        <v>0.92729521800161196</v>
      </c>
    </row>
    <row r="31" spans="2:11" x14ac:dyDescent="0.25">
      <c r="B31" s="9" t="s">
        <v>6</v>
      </c>
      <c r="C31" s="9" t="s">
        <v>7</v>
      </c>
      <c r="D31" s="9" t="s">
        <v>8</v>
      </c>
    </row>
    <row r="32" spans="2:11" x14ac:dyDescent="0.25">
      <c r="B32" s="9">
        <v>0</v>
      </c>
      <c r="C32" s="9">
        <v>0</v>
      </c>
      <c r="D32" s="9" t="s">
        <v>9</v>
      </c>
      <c r="H32">
        <f>_xlfn.ACOT(0.75)</f>
        <v>0.92729521800161219</v>
      </c>
    </row>
    <row r="33" spans="2:4" x14ac:dyDescent="0.25">
      <c r="B33" s="9">
        <v>3</v>
      </c>
      <c r="C33" s="9">
        <v>5</v>
      </c>
      <c r="D33" s="10" t="s">
        <v>5</v>
      </c>
    </row>
    <row r="34" spans="2:4" x14ac:dyDescent="0.25">
      <c r="B34" s="9"/>
      <c r="C34" s="9"/>
      <c r="D34" s="9"/>
    </row>
    <row r="35" spans="2:4" x14ac:dyDescent="0.25">
      <c r="B35" s="9">
        <f>B33</f>
        <v>3</v>
      </c>
      <c r="C35" s="9">
        <f>C33</f>
        <v>5</v>
      </c>
      <c r="D35" s="9" t="s">
        <v>3</v>
      </c>
    </row>
    <row r="36" spans="2:4" x14ac:dyDescent="0.25">
      <c r="B36" s="9">
        <f>B35</f>
        <v>3</v>
      </c>
      <c r="C36" s="9">
        <v>0</v>
      </c>
      <c r="D36" s="9" t="s">
        <v>10</v>
      </c>
    </row>
    <row r="37" spans="2:4" x14ac:dyDescent="0.25">
      <c r="B37" s="9"/>
      <c r="C37" s="9"/>
      <c r="D37" s="9"/>
    </row>
    <row r="38" spans="2:4" x14ac:dyDescent="0.25">
      <c r="B38" s="9">
        <v>0</v>
      </c>
      <c r="C38" s="9">
        <v>0</v>
      </c>
      <c r="D38" s="9" t="s">
        <v>4</v>
      </c>
    </row>
    <row r="39" spans="2:4" x14ac:dyDescent="0.25">
      <c r="B39" s="9">
        <f>B36</f>
        <v>3</v>
      </c>
      <c r="C39" s="9">
        <v>0</v>
      </c>
      <c r="D39" s="9" t="s">
        <v>11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A1437-8673-4223-A716-7F7F90EF48C6}">
  <dimension ref="B14:K39"/>
  <sheetViews>
    <sheetView showGridLines="0" zoomScaleNormal="100" workbookViewId="0">
      <selection activeCell="C20" sqref="C20"/>
    </sheetView>
  </sheetViews>
  <sheetFormatPr defaultRowHeight="15" x14ac:dyDescent="0.25"/>
  <cols>
    <col min="1" max="1" width="2.85546875" customWidth="1"/>
    <col min="2" max="2" width="15" customWidth="1"/>
    <col min="3" max="3" width="13.5703125" customWidth="1"/>
    <col min="4" max="4" width="12" bestFit="1" customWidth="1"/>
    <col min="8" max="8" width="15.140625" bestFit="1" customWidth="1"/>
  </cols>
  <sheetData>
    <row r="14" spans="2:10" x14ac:dyDescent="0.25">
      <c r="J14">
        <f>360/30</f>
        <v>12</v>
      </c>
    </row>
    <row r="16" spans="2:10" x14ac:dyDescent="0.25">
      <c r="B16" s="4" t="s">
        <v>17</v>
      </c>
      <c r="C16" s="4" t="s">
        <v>21</v>
      </c>
      <c r="D16" s="4"/>
      <c r="J16">
        <f>PI()/6</f>
        <v>0.52359877559829882</v>
      </c>
    </row>
    <row r="18" spans="2:11" x14ac:dyDescent="0.25">
      <c r="B18" s="6" t="s">
        <v>0</v>
      </c>
      <c r="C18" s="3">
        <f>180-90-30</f>
        <v>60</v>
      </c>
      <c r="D18" s="7"/>
    </row>
    <row r="20" spans="2:11" x14ac:dyDescent="0.25">
      <c r="B20" s="1" t="s">
        <v>1</v>
      </c>
      <c r="C20" s="3">
        <f>_xlfn.COT(RADIANS(C18))</f>
        <v>0.57735026918962595</v>
      </c>
      <c r="D20" s="7" t="str">
        <f>"b/a = "&amp;C20</f>
        <v>b/a = 0.577350269189626</v>
      </c>
      <c r="K20">
        <f>DEGREES(_xlfn.ACOT(C18))</f>
        <v>0.95484125387218866</v>
      </c>
    </row>
    <row r="21" spans="2:11" ht="17.25" x14ac:dyDescent="0.3">
      <c r="B21" s="2" t="s">
        <v>2</v>
      </c>
    </row>
    <row r="23" spans="2:11" x14ac:dyDescent="0.25">
      <c r="B23" s="4"/>
    </row>
    <row r="26" spans="2:11" x14ac:dyDescent="0.25">
      <c r="F26" s="8"/>
      <c r="G26">
        <f>_xlfn.ACOT(1)</f>
        <v>0.78539816339744828</v>
      </c>
      <c r="H26">
        <f>DEGREES(G26)</f>
        <v>45</v>
      </c>
    </row>
    <row r="27" spans="2:11" x14ac:dyDescent="0.25">
      <c r="H27">
        <f>DEGREES(C20)</f>
        <v>33.079733725307534</v>
      </c>
    </row>
    <row r="28" spans="2:11" x14ac:dyDescent="0.25">
      <c r="C28">
        <f>_xlfn.COT(C20)</f>
        <v>1.5351835986455094</v>
      </c>
    </row>
    <row r="30" spans="2:11" x14ac:dyDescent="0.25">
      <c r="H30">
        <v>0.92729521800161196</v>
      </c>
    </row>
    <row r="31" spans="2:11" x14ac:dyDescent="0.25">
      <c r="B31" s="9" t="s">
        <v>6</v>
      </c>
      <c r="C31" s="9" t="s">
        <v>7</v>
      </c>
      <c r="D31" s="9" t="s">
        <v>8</v>
      </c>
    </row>
    <row r="32" spans="2:11" x14ac:dyDescent="0.25">
      <c r="B32" s="9">
        <v>0</v>
      </c>
      <c r="C32" s="9">
        <v>0</v>
      </c>
      <c r="D32" s="9" t="s">
        <v>9</v>
      </c>
      <c r="H32">
        <f>_xlfn.ACOT(0.75)</f>
        <v>0.92729521800161219</v>
      </c>
    </row>
    <row r="33" spans="2:4" x14ac:dyDescent="0.25">
      <c r="B33" s="9">
        <v>3</v>
      </c>
      <c r="C33" s="9">
        <v>5</v>
      </c>
      <c r="D33" s="10" t="s">
        <v>5</v>
      </c>
    </row>
    <row r="34" spans="2:4" x14ac:dyDescent="0.25">
      <c r="B34" s="9"/>
      <c r="C34" s="9"/>
      <c r="D34" s="9"/>
    </row>
    <row r="35" spans="2:4" x14ac:dyDescent="0.25">
      <c r="B35" s="9">
        <f>B33</f>
        <v>3</v>
      </c>
      <c r="C35" s="9">
        <f>C33</f>
        <v>5</v>
      </c>
      <c r="D35" s="9" t="s">
        <v>3</v>
      </c>
    </row>
    <row r="36" spans="2:4" x14ac:dyDescent="0.25">
      <c r="B36" s="9">
        <f>B35</f>
        <v>3</v>
      </c>
      <c r="C36" s="9">
        <v>0</v>
      </c>
      <c r="D36" s="9" t="s">
        <v>10</v>
      </c>
    </row>
    <row r="37" spans="2:4" x14ac:dyDescent="0.25">
      <c r="B37" s="9"/>
      <c r="C37" s="9"/>
      <c r="D37" s="9"/>
    </row>
    <row r="38" spans="2:4" x14ac:dyDescent="0.25">
      <c r="B38" s="9">
        <v>0</v>
      </c>
      <c r="C38" s="9">
        <v>0</v>
      </c>
      <c r="D38" s="9" t="s">
        <v>4</v>
      </c>
    </row>
    <row r="39" spans="2:4" x14ac:dyDescent="0.25">
      <c r="B39" s="9">
        <f>B36</f>
        <v>3</v>
      </c>
      <c r="C39" s="9">
        <v>0</v>
      </c>
      <c r="D39" s="9" t="s">
        <v>11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88439-FF57-49FA-A907-4149E5A01AFC}">
  <dimension ref="B2:C17"/>
  <sheetViews>
    <sheetView showGridLines="0" zoomScaleNormal="100" workbookViewId="0">
      <selection activeCell="C3" sqref="C3"/>
    </sheetView>
  </sheetViews>
  <sheetFormatPr defaultRowHeight="15" x14ac:dyDescent="0.25"/>
  <cols>
    <col min="1" max="1" width="2.85546875" customWidth="1"/>
    <col min="2" max="2" width="15.42578125" bestFit="1" customWidth="1"/>
    <col min="3" max="3" width="15.28515625" bestFit="1" customWidth="1"/>
    <col min="4" max="4" width="9.28515625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3" t="s">
        <v>9</v>
      </c>
      <c r="C3" s="3" t="e">
        <f>_xlfn.COT(B3)</f>
        <v>#VALUE!</v>
      </c>
    </row>
    <row r="4" spans="2:3" x14ac:dyDescent="0.25">
      <c r="B4" s="3">
        <f>2^27</f>
        <v>134217728</v>
      </c>
      <c r="C4" s="3" t="e">
        <f t="shared" ref="C4:C7" si="0">_xlfn.COT(B4)</f>
        <v>#NUM!</v>
      </c>
    </row>
    <row r="5" spans="2:3" x14ac:dyDescent="0.25">
      <c r="B5" s="3">
        <v>0</v>
      </c>
      <c r="C5" s="3" t="e">
        <f t="shared" si="0"/>
        <v>#DIV/0!</v>
      </c>
    </row>
    <row r="6" spans="2:3" x14ac:dyDescent="0.25">
      <c r="B6" s="3">
        <f>PI()</f>
        <v>3.1415926535897931</v>
      </c>
      <c r="C6" s="3">
        <f t="shared" si="0"/>
        <v>-8162276138809536</v>
      </c>
    </row>
    <row r="7" spans="2:3" x14ac:dyDescent="0.25">
      <c r="B7" s="3">
        <f>PI()/2</f>
        <v>1.5707963267948966</v>
      </c>
      <c r="C7" s="3">
        <f t="shared" si="0"/>
        <v>6.1257422745431001E-17</v>
      </c>
    </row>
    <row r="14" spans="2:3" ht="17.25" x14ac:dyDescent="0.3">
      <c r="B14" s="5" t="s">
        <v>2</v>
      </c>
    </row>
    <row r="17" spans="2:2" x14ac:dyDescent="0.25">
      <c r="B17" s="4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02F79-972F-4C7B-9F45-2A6647239062}">
  <sheetPr codeName="Sheet4"/>
  <dimension ref="B2:C17"/>
  <sheetViews>
    <sheetView showGridLines="0" zoomScaleNormal="100" workbookViewId="0">
      <selection activeCell="J24" sqref="J24"/>
    </sheetView>
  </sheetViews>
  <sheetFormatPr defaultRowHeight="15" x14ac:dyDescent="0.25"/>
  <cols>
    <col min="1" max="1" width="2.85546875" customWidth="1"/>
    <col min="2" max="2" width="15.42578125" bestFit="1" customWidth="1"/>
    <col min="3" max="3" width="15.28515625" bestFit="1" customWidth="1"/>
    <col min="4" max="4" width="9.28515625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3">
        <f>PI()/4</f>
        <v>0.78539816339744828</v>
      </c>
      <c r="C3" s="3">
        <f>COSH(B3)</f>
        <v>1.3246090892520057</v>
      </c>
    </row>
    <row r="4" spans="2:3" x14ac:dyDescent="0.25">
      <c r="B4" s="3">
        <f>PI()/2</f>
        <v>1.5707963267948966</v>
      </c>
      <c r="C4" s="3">
        <f t="shared" ref="C4:C7" si="0">COSH(B4)</f>
        <v>2.5091784786580567</v>
      </c>
    </row>
    <row r="5" spans="2:3" x14ac:dyDescent="0.25">
      <c r="B5" s="3">
        <v>0</v>
      </c>
      <c r="C5" s="3">
        <f t="shared" si="0"/>
        <v>1</v>
      </c>
    </row>
    <row r="6" spans="2:3" x14ac:dyDescent="0.25">
      <c r="B6" s="3">
        <f>-PI()/4</f>
        <v>-0.78539816339744828</v>
      </c>
      <c r="C6" s="3">
        <f t="shared" si="0"/>
        <v>1.3246090892520057</v>
      </c>
    </row>
    <row r="7" spans="2:3" x14ac:dyDescent="0.25">
      <c r="B7" s="3">
        <f>-PI()/2</f>
        <v>-1.5707963267948966</v>
      </c>
      <c r="C7" s="3">
        <f t="shared" si="0"/>
        <v>2.5091784786580567</v>
      </c>
    </row>
    <row r="14" spans="2:3" ht="17.25" x14ac:dyDescent="0.3">
      <c r="B14" s="5" t="s">
        <v>2</v>
      </c>
    </row>
    <row r="17" spans="2:2" x14ac:dyDescent="0.25">
      <c r="B17" s="4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COT</vt:lpstr>
      <vt:lpstr>Ex 1</vt:lpstr>
      <vt:lpstr>Ex 2</vt:lpstr>
      <vt:lpstr>Ex 3</vt:lpstr>
      <vt:lpstr>Ex 4</vt:lpstr>
      <vt:lpstr>not working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2018-02-21T13:35:48Z</dcterms:created>
  <dcterms:modified xsi:type="dcterms:W3CDTF">2024-11-22T06:45:39Z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99391ce8-7913-4127-b41d-c5d84c5039c7</vt:lpwstr>
  </property>
</Properties>
</file>