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8_{1EF7D881-D413-4AAF-A746-5EB1AD961EB6}" xr6:coauthVersionLast="47" xr6:coauthVersionMax="47" xr10:uidLastSave="{00000000-0000-0000-0000-000000000000}"/>
  <bookViews>
    <workbookView xWindow="-120" yWindow="-120" windowWidth="29040" windowHeight="17520" xr2:uid="{859EA252-BED0-400A-83A8-70124C1A94E2}"/>
  </bookViews>
  <sheets>
    <sheet name="Ex 1" sheetId="3" r:id="rId1"/>
    <sheet name="Ex 2" sheetId="4" r:id="rId2"/>
    <sheet name="Ex 3" sheetId="5" r:id="rId3"/>
    <sheet name="Math" sheetId="2" r:id="rId4"/>
    <sheet name="Sheet1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C24" i="3"/>
  <c r="C24" i="4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F25" i="5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H51" i="3"/>
  <c r="G51" i="3"/>
  <c r="H50" i="3"/>
  <c r="G50" i="3"/>
  <c r="C50" i="3"/>
  <c r="H49" i="3"/>
  <c r="G49" i="3"/>
  <c r="C49" i="3"/>
  <c r="H48" i="3"/>
  <c r="G48" i="3"/>
  <c r="C48" i="3"/>
  <c r="H47" i="3"/>
  <c r="G47" i="3"/>
  <c r="C47" i="3"/>
  <c r="H46" i="3"/>
  <c r="G46" i="3"/>
  <c r="C46" i="3"/>
  <c r="H45" i="3"/>
  <c r="G45" i="3"/>
  <c r="C45" i="3"/>
  <c r="H44" i="3"/>
  <c r="G44" i="3"/>
  <c r="C44" i="3"/>
  <c r="H43" i="3"/>
  <c r="G43" i="3"/>
  <c r="C43" i="3"/>
  <c r="H42" i="3"/>
  <c r="G42" i="3"/>
  <c r="C42" i="3"/>
  <c r="C9" i="1"/>
</calcChain>
</file>

<file path=xl/sharedStrings.xml><?xml version="1.0" encoding="utf-8"?>
<sst xmlns="http://schemas.openxmlformats.org/spreadsheetml/2006/main" count="42" uniqueCount="16">
  <si>
    <t>Argument</t>
  </si>
  <si>
    <t>Value</t>
  </si>
  <si>
    <t>alpha</t>
  </si>
  <si>
    <t>beta</t>
  </si>
  <si>
    <t>[A]</t>
  </si>
  <si>
    <t>[B]</t>
  </si>
  <si>
    <t>probability</t>
  </si>
  <si>
    <t>BETA.INV</t>
  </si>
  <si>
    <r>
      <t>BETA.INV(</t>
    </r>
    <r>
      <rPr>
        <i/>
        <sz val="11"/>
        <color theme="1"/>
        <rFont val="Calibri"/>
        <family val="2"/>
        <scheme val="minor"/>
      </rPr>
      <t>probability,alpha,beta,[A],[B]</t>
    </r>
    <r>
      <rPr>
        <sz val="11"/>
        <color theme="1"/>
        <rFont val="Calibri"/>
        <family val="2"/>
        <scheme val="minor"/>
      </rPr>
      <t>)</t>
    </r>
  </si>
  <si>
    <t>Beta Inverse</t>
  </si>
  <si>
    <t>Cumulative</t>
  </si>
  <si>
    <t>Density</t>
  </si>
  <si>
    <t>BETA.INV (x)</t>
  </si>
  <si>
    <r>
      <t>BETA.INV(</t>
    </r>
    <r>
      <rPr>
        <i/>
        <sz val="11"/>
        <color theme="1"/>
        <rFont val="Calibri"/>
        <family val="2"/>
        <scheme val="minor"/>
      </rPr>
      <t>probability,alpha,beta,[A],[B]</t>
    </r>
    <r>
      <rPr>
        <sz val="11"/>
        <color theme="1"/>
        <rFont val="Calibri"/>
        <family val="2"/>
        <scheme val="minor"/>
      </rPr>
      <t>) = x</t>
    </r>
  </si>
  <si>
    <r>
      <t>BETA.INV(</t>
    </r>
    <r>
      <rPr>
        <i/>
        <sz val="11"/>
        <color theme="1"/>
        <rFont val="Calibri"/>
        <family val="2"/>
        <scheme val="minor"/>
      </rPr>
      <t>probability,alpha,beta,[A],[B]</t>
    </r>
    <r>
      <rPr>
        <sz val="11"/>
        <color theme="1"/>
        <rFont val="Calibri"/>
        <family val="2"/>
        <scheme val="minor"/>
      </rPr>
      <t>)</t>
    </r>
    <r>
      <rPr>
        <sz val="12"/>
        <color rgb="FF2F2F2F"/>
        <rFont val="Segoe UI"/>
        <family val="2"/>
      </rPr>
      <t xml:space="preserve"> = x</t>
    </r>
  </si>
  <si>
    <r>
      <t>BETA.DIST(</t>
    </r>
    <r>
      <rPr>
        <i/>
        <sz val="12"/>
        <color rgb="FF2F2F2F"/>
        <rFont val="Segoe UI"/>
        <family val="2"/>
      </rPr>
      <t>x,alpha,beta,cumulative,[A],[B]</t>
    </r>
    <r>
      <rPr>
        <sz val="12"/>
        <color rgb="FF2F2F2F"/>
        <rFont val="Segoe UI"/>
        <family val="2"/>
      </rPr>
      <t>)</t>
    </r>
    <r>
      <rPr>
        <sz val="11"/>
        <color theme="1"/>
        <rFont val="Calibri"/>
        <family val="2"/>
        <scheme val="minor"/>
      </rPr>
      <t xml:space="preserve"> = probability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</si>
</sst>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1"/>
      <color theme="1"/>
      <name val="Calibri"/>
      <family val="2"/>
      <scheme val="minor"/>
    </font>
    <font>
      <i/>
      <sz val="12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7">
    <xf numFmtId="0" fontId="0" fillId="0" borderId="0" xfId="0"/>
    <xf numFmtId="0" fontId="3" fillId="0" borderId="0" xfId="0" applyFont="1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4" fillId="0" borderId="1" xfId="1" applyFont="1">
      <alignment horizontal="left" indent="1"/>
    </xf>
    <xf numFmtId="164" fontId="1" fillId="0" borderId="1" xfId="1" applyNumberFormat="1">
      <alignment horizontal="left" indent="1"/>
    </xf>
  </cellXfs>
  <cellStyles count="2">
    <cellStyle name="Default" xfId="1" xr:uid="{77376157-1578-4D79-A3F6-1627F6288454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C4A1BB3E-8848-4897-8101-192FBA42480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0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'Ex 1'!$G$41</c:f>
              <c:strCache>
                <c:ptCount val="1"/>
                <c:pt idx="0">
                  <c:v>Cumulative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 1'!$F$42:$F$51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'Ex 1'!$G$42:$G$51</c:f>
              <c:numCache>
                <c:formatCode>General</c:formatCode>
                <c:ptCount val="10"/>
                <c:pt idx="0">
                  <c:v>1.2484000000000099E-6</c:v>
                </c:pt>
                <c:pt idx="1">
                  <c:v>2.3521279999999957E-4</c:v>
                </c:pt>
                <c:pt idx="2">
                  <c:v>4.2908940000000017E-3</c:v>
                </c:pt>
                <c:pt idx="3">
                  <c:v>2.9281484800000011E-2</c:v>
                </c:pt>
                <c:pt idx="4">
                  <c:v>0.11328125</c:v>
                </c:pt>
                <c:pt idx="5">
                  <c:v>0.29628426239999983</c:v>
                </c:pt>
                <c:pt idx="6">
                  <c:v>0.56956233879999996</c:v>
                </c:pt>
                <c:pt idx="7">
                  <c:v>0.83886080000000007</c:v>
                </c:pt>
                <c:pt idx="8">
                  <c:v>0.98146523880000003</c:v>
                </c:pt>
                <c:pt idx="9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54-40D5-9BE2-F7C7960D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71312"/>
        <c:axId val="1969073232"/>
      </c:lineChart>
      <c:lineChart>
        <c:grouping val="stacked"/>
        <c:varyColors val="0"/>
        <c:ser>
          <c:idx val="2"/>
          <c:order val="1"/>
          <c:tx>
            <c:strRef>
              <c:f>'Ex 1'!$H$41</c:f>
              <c:strCache>
                <c:ptCount val="1"/>
                <c:pt idx="0">
                  <c:v>Density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 1'!$F$42:$F$51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'Ex 1'!$H$42:$H$51</c:f>
              <c:numCache>
                <c:formatCode>General</c:formatCode>
                <c:ptCount val="10"/>
                <c:pt idx="0">
                  <c:v>9.6228000000000096E-5</c:v>
                </c:pt>
                <c:pt idx="1">
                  <c:v>8.6507519999999959E-3</c:v>
                </c:pt>
                <c:pt idx="2">
                  <c:v>9.9018611999999992E-2</c:v>
                </c:pt>
                <c:pt idx="3">
                  <c:v>0.46714060800000007</c:v>
                </c:pt>
                <c:pt idx="4">
                  <c:v>1.2890625000000004</c:v>
                </c:pt>
                <c:pt idx="5">
                  <c:v>2.3648993280000008</c:v>
                </c:pt>
                <c:pt idx="6">
                  <c:v>2.9351072520000008</c:v>
                </c:pt>
                <c:pt idx="7">
                  <c:v>2.2145925119999998</c:v>
                </c:pt>
                <c:pt idx="8">
                  <c:v>0.63135190799999941</c:v>
                </c:pt>
                <c:pt idx="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954-40D5-9BE2-F7C7960D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814256"/>
        <c:axId val="1969794576"/>
      </c:lineChart>
      <c:catAx>
        <c:axId val="196907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9073232"/>
        <c:crosses val="autoZero"/>
        <c:auto val="1"/>
        <c:lblAlgn val="ctr"/>
        <c:lblOffset val="100"/>
        <c:noMultiLvlLbl val="0"/>
      </c:catAx>
      <c:valAx>
        <c:axId val="1969073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9071312"/>
        <c:crosses val="autoZero"/>
        <c:crossBetween val="midCat"/>
      </c:valAx>
      <c:valAx>
        <c:axId val="1969794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69814256"/>
        <c:crosses val="max"/>
        <c:crossBetween val="between"/>
      </c:valAx>
      <c:catAx>
        <c:axId val="196981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979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2'!$D$35</c:f>
              <c:strCache>
                <c:ptCount val="1"/>
                <c:pt idx="0">
                  <c:v>Density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2'!$B$36:$B$66</c:f>
              <c:numCache>
                <c:formatCode>General</c:formatCode>
                <c:ptCount val="3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2'!$D$36:$D$66</c:f>
              <c:numCache>
                <c:formatCode>General</c:formatCode>
                <c:ptCount val="31"/>
                <c:pt idx="0">
                  <c:v>6.0960890159089257E-76</c:v>
                </c:pt>
                <c:pt idx="1">
                  <c:v>2.3239441424652247E-49</c:v>
                </c:pt>
                <c:pt idx="2">
                  <c:v>4.3104194182319121E-34</c:v>
                </c:pt>
                <c:pt idx="3">
                  <c:v>1.620085477350756E-23</c:v>
                </c:pt>
                <c:pt idx="4">
                  <c:v>1.3791980651337614E-15</c:v>
                </c:pt>
                <c:pt idx="5">
                  <c:v>1.9807909970417528E-9</c:v>
                </c:pt>
                <c:pt idx="6">
                  <c:v>1.1821221475325978E-4</c:v>
                </c:pt>
                <c:pt idx="7">
                  <c:v>0.33964481692785137</c:v>
                </c:pt>
                <c:pt idx="8">
                  <c:v>13.318400029273315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E6-47B0-AF16-00DF3668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20304"/>
        <c:axId val="1522740944"/>
      </c:scatterChart>
      <c:scatterChart>
        <c:scatterStyle val="smoothMarker"/>
        <c:varyColors val="0"/>
        <c:ser>
          <c:idx val="1"/>
          <c:order val="1"/>
          <c:tx>
            <c:strRef>
              <c:f>'Ex 2'!$C$35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2'!$B$36:$B$45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2'!$C$36:$C$45</c:f>
              <c:numCache>
                <c:formatCode>General</c:formatCode>
                <c:ptCount val="10"/>
                <c:pt idx="0">
                  <c:v>6.7807829516328149E-79</c:v>
                </c:pt>
                <c:pt idx="1">
                  <c:v>5.2497928625482534E-52</c:v>
                </c:pt>
                <c:pt idx="2">
                  <c:v>1.4900627161271459E-36</c:v>
                </c:pt>
                <c:pt idx="3">
                  <c:v>7.672565980107084E-26</c:v>
                </c:pt>
                <c:pt idx="4">
                  <c:v>8.4887376834583976E-18</c:v>
                </c:pt>
                <c:pt idx="5">
                  <c:v>1.5542900869252885E-11</c:v>
                </c:pt>
                <c:pt idx="6">
                  <c:v>1.2044405413218311E-6</c:v>
                </c:pt>
                <c:pt idx="7">
                  <c:v>5.0238169618769908E-3</c:v>
                </c:pt>
                <c:pt idx="8">
                  <c:v>0.5699689775840433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E6-47B0-AF16-00DF3668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3968"/>
        <c:axId val="93398768"/>
      </c:scatterChart>
      <c:valAx>
        <c:axId val="1522720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40944"/>
        <c:crosses val="autoZero"/>
        <c:crossBetween val="midCat"/>
      </c:valAx>
      <c:valAx>
        <c:axId val="1522740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20304"/>
        <c:crosses val="autoZero"/>
        <c:crossBetween val="midCat"/>
      </c:valAx>
      <c:valAx>
        <c:axId val="9339876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393968"/>
        <c:crosses val="max"/>
        <c:crossBetween val="midCat"/>
      </c:valAx>
      <c:valAx>
        <c:axId val="9339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98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0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'Ex 3'!$C$41</c:f>
              <c:strCache>
                <c:ptCount val="1"/>
                <c:pt idx="0">
                  <c:v>Cumulative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 3'!$B$42:$B$72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'Ex 3'!$C$42:$C$72</c:f>
              <c:numCache>
                <c:formatCode>General</c:formatCode>
                <c:ptCount val="31"/>
                <c:pt idx="0">
                  <c:v>0</c:v>
                </c:pt>
                <c:pt idx="1">
                  <c:v>5.4569856496990263E-77</c:v>
                </c:pt>
                <c:pt idx="2">
                  <c:v>1.545117002609138E-51</c:v>
                </c:pt>
                <c:pt idx="3">
                  <c:v>2.1809963718477123E-37</c:v>
                </c:pt>
                <c:pt idx="4">
                  <c:v>6.6494351569402787E-28</c:v>
                </c:pt>
                <c:pt idx="5">
                  <c:v>5.2254672777608643E-21</c:v>
                </c:pt>
                <c:pt idx="6">
                  <c:v>8.8498735841782319E-16</c:v>
                </c:pt>
                <c:pt idx="7">
                  <c:v>9.9684391798719438E-12</c:v>
                </c:pt>
                <c:pt idx="8">
                  <c:v>1.4555128291261576E-8</c:v>
                </c:pt>
                <c:pt idx="9">
                  <c:v>4.217889266558418E-6</c:v>
                </c:pt>
                <c:pt idx="10">
                  <c:v>3.2351659885628762E-4</c:v>
                </c:pt>
                <c:pt idx="11">
                  <c:v>8.066478830356244E-3</c:v>
                </c:pt>
                <c:pt idx="12">
                  <c:v>7.6618581132149283E-2</c:v>
                </c:pt>
                <c:pt idx="13">
                  <c:v>0.31930462889562322</c:v>
                </c:pt>
                <c:pt idx="14">
                  <c:v>0.68331884655300734</c:v>
                </c:pt>
                <c:pt idx="15">
                  <c:v>0.92195726211614493</c:v>
                </c:pt>
                <c:pt idx="16">
                  <c:v>0.99088157559694234</c:v>
                </c:pt>
                <c:pt idx="17">
                  <c:v>0.99953452565117762</c:v>
                </c:pt>
                <c:pt idx="18">
                  <c:v>0.99999042434380303</c:v>
                </c:pt>
                <c:pt idx="19">
                  <c:v>0.99999992799906057</c:v>
                </c:pt>
                <c:pt idx="20">
                  <c:v>0.99999999982597898</c:v>
                </c:pt>
                <c:pt idx="21">
                  <c:v>0.99999999999988654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4A-460C-BAB2-46F372D2B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71312"/>
        <c:axId val="1969073232"/>
      </c:lineChart>
      <c:lineChart>
        <c:grouping val="stacked"/>
        <c:varyColors val="0"/>
        <c:ser>
          <c:idx val="0"/>
          <c:order val="1"/>
          <c:tx>
            <c:strRef>
              <c:f>'Ex 3'!$D$41</c:f>
              <c:strCache>
                <c:ptCount val="1"/>
                <c:pt idx="0">
                  <c:v>Density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 3'!$B$42:$B$72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'Ex 3'!$D$42:$D$72</c:f>
              <c:numCache>
                <c:formatCode>General</c:formatCode>
                <c:ptCount val="31"/>
                <c:pt idx="0">
                  <c:v>0</c:v>
                </c:pt>
                <c:pt idx="1">
                  <c:v>4.7086074547317727E-75</c:v>
                </c:pt>
                <c:pt idx="2">
                  <c:v>6.3592477540983047E-50</c:v>
                </c:pt>
                <c:pt idx="3">
                  <c:v>5.6748276779290606E-36</c:v>
                </c:pt>
                <c:pt idx="4">
                  <c:v>1.2216445782180614E-26</c:v>
                </c:pt>
                <c:pt idx="5">
                  <c:v>7.1664165167320596E-20</c:v>
                </c:pt>
                <c:pt idx="6">
                  <c:v>9.3324859675853112E-15</c:v>
                </c:pt>
                <c:pt idx="7">
                  <c:v>8.1954046545337012E-11</c:v>
                </c:pt>
                <c:pt idx="8">
                  <c:v>9.3452681368593617E-8</c:v>
                </c:pt>
                <c:pt idx="9">
                  <c:v>2.0940988629279983E-5</c:v>
                </c:pt>
                <c:pt idx="10">
                  <c:v>1.2127750177850255E-3</c:v>
                </c:pt>
                <c:pt idx="11">
                  <c:v>2.1857586100595013E-2</c:v>
                </c:pt>
                <c:pt idx="12">
                  <c:v>0.13910561779648115</c:v>
                </c:pt>
                <c:pt idx="13">
                  <c:v>0.33993939755948438</c:v>
                </c:pt>
                <c:pt idx="14">
                  <c:v>0.33572524523835084</c:v>
                </c:pt>
                <c:pt idx="15">
                  <c:v>0.13727138259324834</c:v>
                </c:pt>
                <c:pt idx="16">
                  <c:v>2.3235127512019598E-2</c:v>
                </c:pt>
                <c:pt idx="17">
                  <c:v>1.5896082899477071E-3</c:v>
                </c:pt>
                <c:pt idx="18">
                  <c:v>4.1833046013608103E-5</c:v>
                </c:pt>
                <c:pt idx="19">
                  <c:v>3.9118652092215278E-7</c:v>
                </c:pt>
                <c:pt idx="20">
                  <c:v>1.1565923860407264E-9</c:v>
                </c:pt>
                <c:pt idx="21">
                  <c:v>9.1508508132546395E-13</c:v>
                </c:pt>
                <c:pt idx="22">
                  <c:v>1.5273476118259497E-16</c:v>
                </c:pt>
                <c:pt idx="23">
                  <c:v>3.8104343362729842E-21</c:v>
                </c:pt>
                <c:pt idx="24">
                  <c:v>8.4878465418889498E-27</c:v>
                </c:pt>
                <c:pt idx="25">
                  <c:v>7.5145323654487365E-34</c:v>
                </c:pt>
                <c:pt idx="26">
                  <c:v>6.7402769109335114E-43</c:v>
                </c:pt>
                <c:pt idx="27">
                  <c:v>4.6676952059917161E-55</c:v>
                </c:pt>
                <c:pt idx="28">
                  <c:v>7.6005501988470793E-73</c:v>
                </c:pt>
                <c:pt idx="29">
                  <c:v>2.6603117209148801E-104</c:v>
                </c:pt>
                <c:pt idx="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E4A-460C-BAB2-46F372D2B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332032"/>
        <c:axId val="1969078992"/>
      </c:lineChart>
      <c:catAx>
        <c:axId val="196907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9073232"/>
        <c:crosses val="autoZero"/>
        <c:auto val="1"/>
        <c:lblAlgn val="ctr"/>
        <c:lblOffset val="100"/>
        <c:noMultiLvlLbl val="0"/>
      </c:catAx>
      <c:valAx>
        <c:axId val="196907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9071312"/>
        <c:crosses val="autoZero"/>
        <c:crossBetween val="between"/>
      </c:valAx>
      <c:valAx>
        <c:axId val="1969078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3332032"/>
        <c:crosses val="max"/>
        <c:crossBetween val="between"/>
      </c:valAx>
      <c:catAx>
        <c:axId val="1393332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907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133350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54F79-7568-4F10-82DA-0F843E4B2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333375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258FB3-3C1F-43EA-9A87-9D1BE0810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133350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0D7CB0-9214-4789-8C3A-971402E91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14</xdr:row>
      <xdr:rowOff>128587</xdr:rowOff>
    </xdr:from>
    <xdr:ext cx="2848664" cy="11000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92E945-C6DC-426C-99B1-824AF62690F2}"/>
                </a:ext>
              </a:extLst>
            </xdr:cNvPr>
            <xdr:cNvSpPr txBox="1"/>
          </xdr:nvSpPr>
          <xdr:spPr>
            <a:xfrm>
              <a:off x="1866900" y="2795587"/>
              <a:ext cx="2848664" cy="1100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3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3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m:rPr>
                                <m:sty m:val="p"/>
                              </m:rPr>
                              <a:rPr lang="el-GR" sz="3200" i="1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  <m:sSup>
                          <m:sSupPr>
                            <m:ctrlPr>
                              <a:rPr lang="en-US" sz="3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3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320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a:rPr lang="en-US" sz="32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d>
                          </m:e>
                          <m:sup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  <m:r>
                              <a:rPr lang="sv-SE" sz="3200" b="0" i="1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</m:num>
                      <m:den>
                        <m:r>
                          <a:rPr lang="en-US" sz="320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sv-SE" sz="3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l-GR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α</m:t>
                        </m:r>
                        <m:r>
                          <a:rPr lang="sv-SE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3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  <m:r>
                          <a:rPr lang="sv-SE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92E945-C6DC-426C-99B1-824AF62690F2}"/>
                </a:ext>
              </a:extLst>
            </xdr:cNvPr>
            <xdr:cNvSpPr txBox="1"/>
          </xdr:nvSpPr>
          <xdr:spPr>
            <a:xfrm>
              <a:off x="1866900" y="2795587"/>
              <a:ext cx="2848664" cy="1100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3200" i="0">
                  <a:latin typeface="Cambria Math" panose="02040503050406030204" pitchFamily="18" charset="0"/>
                </a:rPr>
                <a:t>(𝑥^(</a:t>
              </a:r>
              <a:r>
                <a:rPr lang="el-GR" sz="3200" i="0">
                  <a:latin typeface="Cambria Math" panose="02040503050406030204" pitchFamily="18" charset="0"/>
                </a:rPr>
                <a:t>α</a:t>
              </a:r>
              <a:r>
                <a:rPr lang="en-US" sz="3200" i="0">
                  <a:latin typeface="Cambria Math" panose="02040503050406030204" pitchFamily="18" charset="0"/>
                </a:rPr>
                <a:t>−1) (1−𝑥)^(𝛽</a:t>
              </a:r>
              <a:r>
                <a:rPr lang="sv-SE" sz="3200" b="0" i="0">
                  <a:latin typeface="Cambria Math" panose="02040503050406030204" pitchFamily="18" charset="0"/>
                </a:rPr>
                <a:t>−1</a:t>
              </a:r>
              <a:r>
                <a:rPr lang="en-US" sz="3200" b="0" i="0">
                  <a:latin typeface="Cambria Math" panose="02040503050406030204" pitchFamily="18" charset="0"/>
                </a:rPr>
                <a:t>))/(</a:t>
              </a:r>
              <a:r>
                <a:rPr lang="en-US" sz="3200" i="0">
                  <a:latin typeface="Cambria Math" panose="02040503050406030204" pitchFamily="18" charset="0"/>
                </a:rPr>
                <a:t>𝐵</a:t>
              </a:r>
              <a:r>
                <a:rPr lang="sv-SE" sz="3200" b="0" i="0">
                  <a:latin typeface="Cambria Math" panose="02040503050406030204" pitchFamily="18" charset="0"/>
                </a:rPr>
                <a:t>(</a:t>
              </a:r>
              <a:r>
                <a:rPr lang="el-GR" sz="3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α</a:t>
              </a:r>
              <a:r>
                <a:rPr lang="sv-SE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3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𝛽</a:t>
              </a:r>
              <a:r>
                <a:rPr lang="sv-SE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3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BETAINV%20function.xlsx" TargetMode="External"/><Relationship Id="rId1" Type="http://schemas.openxmlformats.org/officeDocument/2006/relationships/externalLinkPath" Target="How%20to%20use%20the%20BETAINV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 1"/>
      <sheetName val="Ex 2"/>
      <sheetName val="Ex 22"/>
      <sheetName val="Ex 3"/>
      <sheetName val="Math"/>
      <sheetName val="BETADIST"/>
    </sheetNames>
    <sheetDataSet>
      <sheetData sheetId="0">
        <row r="41">
          <cell r="G41" t="str">
            <v>Cumulative</v>
          </cell>
          <cell r="H41" t="str">
            <v>Density</v>
          </cell>
        </row>
        <row r="42">
          <cell r="F42">
            <v>0.1</v>
          </cell>
          <cell r="G42">
            <v>1.2484000000000099E-6</v>
          </cell>
          <cell r="H42">
            <v>9.6228000000000096E-5</v>
          </cell>
        </row>
        <row r="43">
          <cell r="F43">
            <v>0.2</v>
          </cell>
          <cell r="G43">
            <v>2.3521279999999957E-4</v>
          </cell>
          <cell r="H43">
            <v>8.6507519999999959E-3</v>
          </cell>
        </row>
        <row r="44">
          <cell r="F44">
            <v>0.3</v>
          </cell>
          <cell r="G44">
            <v>4.2908940000000017E-3</v>
          </cell>
          <cell r="H44">
            <v>9.9018611999999992E-2</v>
          </cell>
        </row>
        <row r="45">
          <cell r="F45">
            <v>0.4</v>
          </cell>
          <cell r="G45">
            <v>2.9281484800000011E-2</v>
          </cell>
          <cell r="H45">
            <v>0.46714060800000007</v>
          </cell>
        </row>
        <row r="46">
          <cell r="F46">
            <v>0.5</v>
          </cell>
          <cell r="G46">
            <v>0.11328125</v>
          </cell>
          <cell r="H46">
            <v>1.2890625000000004</v>
          </cell>
        </row>
        <row r="47">
          <cell r="F47">
            <v>0.6</v>
          </cell>
          <cell r="G47">
            <v>0.29628426239999983</v>
          </cell>
          <cell r="H47">
            <v>2.3648993280000008</v>
          </cell>
        </row>
        <row r="48">
          <cell r="F48">
            <v>0.7</v>
          </cell>
          <cell r="G48">
            <v>0.56956233879999996</v>
          </cell>
          <cell r="H48">
            <v>2.9351072520000008</v>
          </cell>
        </row>
        <row r="49">
          <cell r="F49">
            <v>0.8</v>
          </cell>
          <cell r="G49">
            <v>0.83886080000000007</v>
          </cell>
          <cell r="H49">
            <v>2.2145925119999998</v>
          </cell>
        </row>
        <row r="50">
          <cell r="F50">
            <v>0.9</v>
          </cell>
          <cell r="G50">
            <v>0.98146523880000003</v>
          </cell>
          <cell r="H50">
            <v>0.63135190799999941</v>
          </cell>
        </row>
        <row r="51">
          <cell r="F51">
            <v>1</v>
          </cell>
          <cell r="G51">
            <v>1</v>
          </cell>
          <cell r="H51">
            <v>0</v>
          </cell>
        </row>
      </sheetData>
      <sheetData sheetId="1">
        <row r="35">
          <cell r="C35" t="str">
            <v>Cumulative</v>
          </cell>
          <cell r="D35" t="str">
            <v>Density</v>
          </cell>
        </row>
        <row r="36">
          <cell r="B36">
            <v>0.1</v>
          </cell>
          <cell r="C36">
            <v>6.7807829516328149E-79</v>
          </cell>
          <cell r="D36">
            <v>6.0960890159089257E-76</v>
          </cell>
        </row>
        <row r="37">
          <cell r="B37">
            <v>0.2</v>
          </cell>
          <cell r="C37">
            <v>5.2497928625482534E-52</v>
          </cell>
          <cell r="D37">
            <v>2.3239441424652247E-49</v>
          </cell>
        </row>
        <row r="38">
          <cell r="B38">
            <v>0.3</v>
          </cell>
          <cell r="C38">
            <v>1.4900627161271459E-36</v>
          </cell>
          <cell r="D38">
            <v>4.3104194182319121E-34</v>
          </cell>
        </row>
        <row r="39">
          <cell r="B39">
            <v>0.4</v>
          </cell>
          <cell r="C39">
            <v>7.672565980107084E-26</v>
          </cell>
          <cell r="D39">
            <v>1.620085477350756E-23</v>
          </cell>
        </row>
        <row r="40">
          <cell r="B40">
            <v>0.5</v>
          </cell>
          <cell r="C40">
            <v>8.4887376834583976E-18</v>
          </cell>
          <cell r="D40">
            <v>1.3791980651337614E-15</v>
          </cell>
        </row>
        <row r="41">
          <cell r="B41">
            <v>0.6</v>
          </cell>
          <cell r="C41">
            <v>1.5542900869252885E-11</v>
          </cell>
          <cell r="D41">
            <v>1.9807909970417528E-9</v>
          </cell>
        </row>
        <row r="42">
          <cell r="B42">
            <v>0.7</v>
          </cell>
          <cell r="C42">
            <v>1.2044405413218311E-6</v>
          </cell>
          <cell r="D42">
            <v>1.1821221475325978E-4</v>
          </cell>
        </row>
        <row r="43">
          <cell r="B43">
            <v>0.8</v>
          </cell>
          <cell r="C43">
            <v>5.0238169618769908E-3</v>
          </cell>
          <cell r="D43">
            <v>0.33964481692785137</v>
          </cell>
        </row>
        <row r="44">
          <cell r="B44">
            <v>0.9</v>
          </cell>
          <cell r="C44">
            <v>0.5699689775840433</v>
          </cell>
          <cell r="D44">
            <v>13.318400029273315</v>
          </cell>
        </row>
        <row r="45">
          <cell r="B45">
            <v>1</v>
          </cell>
          <cell r="C45">
            <v>1</v>
          </cell>
          <cell r="D45">
            <v>0</v>
          </cell>
        </row>
      </sheetData>
      <sheetData sheetId="2"/>
      <sheetData sheetId="3">
        <row r="41">
          <cell r="C41" t="str">
            <v>Cumulative</v>
          </cell>
          <cell r="D41" t="str">
            <v>Density</v>
          </cell>
        </row>
        <row r="42">
          <cell r="B42">
            <v>15</v>
          </cell>
          <cell r="C42">
            <v>0</v>
          </cell>
          <cell r="D42">
            <v>0</v>
          </cell>
        </row>
        <row r="43">
          <cell r="B43">
            <v>16</v>
          </cell>
          <cell r="C43">
            <v>5.4569856496990263E-77</v>
          </cell>
          <cell r="D43">
            <v>4.7086074547317727E-75</v>
          </cell>
        </row>
        <row r="44">
          <cell r="B44">
            <v>17</v>
          </cell>
          <cell r="C44">
            <v>1.545117002609138E-51</v>
          </cell>
          <cell r="D44">
            <v>6.3592477540983047E-50</v>
          </cell>
        </row>
        <row r="45">
          <cell r="B45">
            <v>18</v>
          </cell>
          <cell r="C45">
            <v>2.1809963718477123E-37</v>
          </cell>
          <cell r="D45">
            <v>5.6748276779290606E-36</v>
          </cell>
        </row>
        <row r="46">
          <cell r="B46">
            <v>19</v>
          </cell>
          <cell r="C46">
            <v>6.6494351569402787E-28</v>
          </cell>
          <cell r="D46">
            <v>1.2216445782180614E-26</v>
          </cell>
        </row>
        <row r="47">
          <cell r="B47">
            <v>20</v>
          </cell>
          <cell r="C47">
            <v>5.2254672777608643E-21</v>
          </cell>
          <cell r="D47">
            <v>7.1664165167320596E-20</v>
          </cell>
        </row>
        <row r="48">
          <cell r="B48">
            <v>21</v>
          </cell>
          <cell r="C48">
            <v>8.8498735841782319E-16</v>
          </cell>
          <cell r="D48">
            <v>9.3324859675853112E-15</v>
          </cell>
        </row>
        <row r="49">
          <cell r="B49">
            <v>22</v>
          </cell>
          <cell r="C49">
            <v>9.9684391798719438E-12</v>
          </cell>
          <cell r="D49">
            <v>8.1954046545337012E-11</v>
          </cell>
        </row>
        <row r="50">
          <cell r="B50">
            <v>23</v>
          </cell>
          <cell r="C50">
            <v>1.4555128291261576E-8</v>
          </cell>
          <cell r="D50">
            <v>9.3452681368593617E-8</v>
          </cell>
        </row>
        <row r="51">
          <cell r="B51">
            <v>24</v>
          </cell>
          <cell r="C51">
            <v>4.217889266558418E-6</v>
          </cell>
          <cell r="D51">
            <v>2.0940988629279983E-5</v>
          </cell>
        </row>
        <row r="52">
          <cell r="B52">
            <v>25</v>
          </cell>
          <cell r="C52">
            <v>3.2351659885628762E-4</v>
          </cell>
          <cell r="D52">
            <v>1.2127750177850255E-3</v>
          </cell>
        </row>
        <row r="53">
          <cell r="B53">
            <v>26</v>
          </cell>
          <cell r="C53">
            <v>8.066478830356244E-3</v>
          </cell>
          <cell r="D53">
            <v>2.1857586100595013E-2</v>
          </cell>
        </row>
        <row r="54">
          <cell r="B54">
            <v>27</v>
          </cell>
          <cell r="C54">
            <v>7.6618581132149283E-2</v>
          </cell>
          <cell r="D54">
            <v>0.13910561779648115</v>
          </cell>
        </row>
        <row r="55">
          <cell r="B55">
            <v>28</v>
          </cell>
          <cell r="C55">
            <v>0.31930462889562322</v>
          </cell>
          <cell r="D55">
            <v>0.33993939755948438</v>
          </cell>
        </row>
        <row r="56">
          <cell r="B56">
            <v>29</v>
          </cell>
          <cell r="C56">
            <v>0.68331884655300734</v>
          </cell>
          <cell r="D56">
            <v>0.33572524523835084</v>
          </cell>
        </row>
        <row r="57">
          <cell r="B57">
            <v>30</v>
          </cell>
          <cell r="C57">
            <v>0.92195726211614493</v>
          </cell>
          <cell r="D57">
            <v>0.13727138259324834</v>
          </cell>
        </row>
        <row r="58">
          <cell r="B58">
            <v>31</v>
          </cell>
          <cell r="C58">
            <v>0.99088157559694234</v>
          </cell>
          <cell r="D58">
            <v>2.3235127512019598E-2</v>
          </cell>
        </row>
        <row r="59">
          <cell r="B59">
            <v>32</v>
          </cell>
          <cell r="C59">
            <v>0.99953452565117762</v>
          </cell>
          <cell r="D59">
            <v>1.5896082899477071E-3</v>
          </cell>
        </row>
        <row r="60">
          <cell r="B60">
            <v>33</v>
          </cell>
          <cell r="C60">
            <v>0.99999042434380303</v>
          </cell>
          <cell r="D60">
            <v>4.1833046013608103E-5</v>
          </cell>
        </row>
        <row r="61">
          <cell r="B61">
            <v>34</v>
          </cell>
          <cell r="C61">
            <v>0.99999992799906057</v>
          </cell>
          <cell r="D61">
            <v>3.9118652092215278E-7</v>
          </cell>
        </row>
        <row r="62">
          <cell r="B62">
            <v>35</v>
          </cell>
          <cell r="C62">
            <v>0.99999999982597898</v>
          </cell>
          <cell r="D62">
            <v>1.1565923860407264E-9</v>
          </cell>
        </row>
        <row r="63">
          <cell r="B63">
            <v>36</v>
          </cell>
          <cell r="C63">
            <v>0.99999999999988654</v>
          </cell>
          <cell r="D63">
            <v>9.1508508132546395E-13</v>
          </cell>
        </row>
        <row r="64">
          <cell r="B64">
            <v>37</v>
          </cell>
          <cell r="C64">
            <v>1</v>
          </cell>
          <cell r="D64">
            <v>1.5273476118259497E-16</v>
          </cell>
        </row>
        <row r="65">
          <cell r="B65">
            <v>38</v>
          </cell>
          <cell r="C65">
            <v>1</v>
          </cell>
          <cell r="D65">
            <v>3.8104343362729842E-21</v>
          </cell>
        </row>
        <row r="66">
          <cell r="B66">
            <v>39</v>
          </cell>
          <cell r="C66">
            <v>1</v>
          </cell>
          <cell r="D66">
            <v>8.4878465418889498E-27</v>
          </cell>
        </row>
        <row r="67">
          <cell r="B67">
            <v>40</v>
          </cell>
          <cell r="C67">
            <v>1</v>
          </cell>
          <cell r="D67">
            <v>7.5145323654487365E-34</v>
          </cell>
        </row>
        <row r="68">
          <cell r="B68">
            <v>41</v>
          </cell>
          <cell r="C68">
            <v>1</v>
          </cell>
          <cell r="D68">
            <v>6.7402769109335114E-43</v>
          </cell>
        </row>
        <row r="69">
          <cell r="B69">
            <v>42</v>
          </cell>
          <cell r="C69">
            <v>1</v>
          </cell>
          <cell r="D69">
            <v>4.6676952059917161E-55</v>
          </cell>
        </row>
        <row r="70">
          <cell r="B70">
            <v>43</v>
          </cell>
          <cell r="C70">
            <v>1</v>
          </cell>
          <cell r="D70">
            <v>7.6005501988470793E-73</v>
          </cell>
        </row>
        <row r="71">
          <cell r="B71">
            <v>44</v>
          </cell>
          <cell r="C71">
            <v>1</v>
          </cell>
          <cell r="D71">
            <v>2.6603117209148801E-104</v>
          </cell>
        </row>
        <row r="72">
          <cell r="B72">
            <v>45</v>
          </cell>
          <cell r="C72">
            <v>1</v>
          </cell>
          <cell r="D72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DB03-6951-490C-9E85-3D8000022330}">
  <dimension ref="B17:H51"/>
  <sheetViews>
    <sheetView showGridLines="0" tabSelected="1" zoomScaleNormal="100" workbookViewId="0">
      <selection activeCell="C24" sqref="C24"/>
    </sheetView>
  </sheetViews>
  <sheetFormatPr defaultRowHeight="15" x14ac:dyDescent="0.25"/>
  <cols>
    <col min="1" max="1" width="2.85546875" customWidth="1"/>
    <col min="2" max="2" width="13.42578125" customWidth="1"/>
    <col min="3" max="3" width="14.28515625" bestFit="1" customWidth="1"/>
    <col min="4" max="4" width="12" bestFit="1" customWidth="1"/>
  </cols>
  <sheetData>
    <row r="17" spans="2:3" x14ac:dyDescent="0.25">
      <c r="B17" s="3" t="s">
        <v>0</v>
      </c>
      <c r="C17" s="3" t="s">
        <v>1</v>
      </c>
    </row>
    <row r="18" spans="2:3" x14ac:dyDescent="0.25">
      <c r="B18" s="5" t="s">
        <v>6</v>
      </c>
      <c r="C18" s="6">
        <v>0.97499999999999998</v>
      </c>
    </row>
    <row r="19" spans="2:3" x14ac:dyDescent="0.25">
      <c r="B19" s="5" t="s">
        <v>2</v>
      </c>
      <c r="C19" s="2">
        <v>8</v>
      </c>
    </row>
    <row r="20" spans="2:3" x14ac:dyDescent="0.25">
      <c r="B20" s="5" t="s">
        <v>3</v>
      </c>
      <c r="C20" s="2">
        <v>4</v>
      </c>
    </row>
    <row r="24" spans="2:3" x14ac:dyDescent="0.25">
      <c r="B24" s="4" t="s">
        <v>12</v>
      </c>
      <c r="C24" s="2">
        <f>_xlfn.BETA.INV(C18,C19,C20)</f>
        <v>0.89073655618090186</v>
      </c>
    </row>
    <row r="26" spans="2:3" ht="17.25" x14ac:dyDescent="0.3">
      <c r="B26" s="1"/>
    </row>
    <row r="27" spans="2:3" x14ac:dyDescent="0.25">
      <c r="B27" t="s">
        <v>13</v>
      </c>
    </row>
    <row r="28" spans="2:3" ht="17.25" x14ac:dyDescent="0.3">
      <c r="B28" t="s">
        <v>15</v>
      </c>
    </row>
    <row r="41" spans="2:8" x14ac:dyDescent="0.25">
      <c r="C41" t="s">
        <v>9</v>
      </c>
      <c r="G41" t="s">
        <v>10</v>
      </c>
      <c r="H41" t="s">
        <v>11</v>
      </c>
    </row>
    <row r="42" spans="2:8" x14ac:dyDescent="0.25">
      <c r="B42">
        <v>0.1</v>
      </c>
      <c r="C42">
        <f>BETAINV(B42,$C$19,$C$20)</f>
        <v>0.48923896259342808</v>
      </c>
      <c r="F42">
        <v>0.1</v>
      </c>
      <c r="G42">
        <f>BETADIST(F42,$C$19,$C$20)</f>
        <v>1.2484000000000099E-6</v>
      </c>
      <c r="H42">
        <f>_xlfn.BETA.DIST(F42,$C$19,$C$20,FALSE)</f>
        <v>9.6228000000000096E-5</v>
      </c>
    </row>
    <row r="43" spans="2:8" x14ac:dyDescent="0.25">
      <c r="B43">
        <v>0.2</v>
      </c>
      <c r="C43">
        <f t="shared" ref="C43:C50" si="0">BETAINV(B43,$C$19,$C$20)</f>
        <v>0.55477847413119419</v>
      </c>
      <c r="F43">
        <v>0.2</v>
      </c>
      <c r="G43">
        <f>BETADIST(F43,$C$19,$C$20)</f>
        <v>2.3521279999999957E-4</v>
      </c>
      <c r="H43">
        <f>_xlfn.BETA.DIST(F43,$C$19,$C$20,FALSE)</f>
        <v>8.6507519999999959E-3</v>
      </c>
    </row>
    <row r="44" spans="2:8" x14ac:dyDescent="0.25">
      <c r="B44">
        <v>0.3</v>
      </c>
      <c r="C44">
        <f t="shared" si="0"/>
        <v>0.60156610696134938</v>
      </c>
      <c r="F44">
        <v>0.3</v>
      </c>
      <c r="G44">
        <f>BETADIST(F44,$C$19,$C$20)</f>
        <v>4.2908940000000017E-3</v>
      </c>
      <c r="H44">
        <f>_xlfn.BETA.DIST(F44,$C$19,$C$20,FALSE)</f>
        <v>9.9018611999999992E-2</v>
      </c>
    </row>
    <row r="45" spans="2:8" x14ac:dyDescent="0.25">
      <c r="B45">
        <v>0.4</v>
      </c>
      <c r="C45">
        <f t="shared" si="0"/>
        <v>0.64069080827563385</v>
      </c>
      <c r="F45">
        <v>0.4</v>
      </c>
      <c r="G45">
        <f>BETADIST(F45,$C$19,$C$20)</f>
        <v>2.9281484800000011E-2</v>
      </c>
      <c r="H45">
        <f>_xlfn.BETA.DIST(F45,$C$19,$C$20,FALSE)</f>
        <v>0.46714060800000007</v>
      </c>
    </row>
    <row r="46" spans="2:8" x14ac:dyDescent="0.25">
      <c r="B46">
        <v>0.5</v>
      </c>
      <c r="C46">
        <f t="shared" si="0"/>
        <v>0.67619553741481253</v>
      </c>
      <c r="F46">
        <v>0.5</v>
      </c>
      <c r="G46">
        <f>BETADIST(F46,$C$19,$C$20)</f>
        <v>0.11328125</v>
      </c>
      <c r="H46">
        <f>_xlfn.BETA.DIST(F46,$C$19,$C$20,FALSE)</f>
        <v>1.2890625000000004</v>
      </c>
    </row>
    <row r="47" spans="2:8" x14ac:dyDescent="0.25">
      <c r="B47">
        <v>0.6</v>
      </c>
      <c r="C47">
        <f t="shared" si="0"/>
        <v>0.71037916121061107</v>
      </c>
      <c r="F47">
        <v>0.6</v>
      </c>
      <c r="G47">
        <f>BETADIST(F47,$C$19,$C$20)</f>
        <v>0.29628426239999983</v>
      </c>
      <c r="H47">
        <f>_xlfn.BETA.DIST(F47,$C$19,$C$20,FALSE)</f>
        <v>2.3648993280000008</v>
      </c>
    </row>
    <row r="48" spans="2:8" x14ac:dyDescent="0.25">
      <c r="B48">
        <v>0.7</v>
      </c>
      <c r="C48">
        <f t="shared" si="0"/>
        <v>0.74519721803398653</v>
      </c>
      <c r="F48">
        <v>0.7</v>
      </c>
      <c r="G48">
        <f>BETADIST(F48,$C$19,$C$20)</f>
        <v>0.56956233879999996</v>
      </c>
      <c r="H48">
        <f>_xlfn.BETA.DIST(F48,$C$19,$C$20,FALSE)</f>
        <v>2.9351072520000008</v>
      </c>
    </row>
    <row r="49" spans="2:8" x14ac:dyDescent="0.25">
      <c r="B49">
        <v>0.8</v>
      </c>
      <c r="C49">
        <f t="shared" si="0"/>
        <v>0.78328684182177777</v>
      </c>
      <c r="F49">
        <v>0.8</v>
      </c>
      <c r="G49">
        <f>BETADIST(F49,$C$19,$C$20)</f>
        <v>0.83886080000000007</v>
      </c>
      <c r="H49">
        <f>_xlfn.BETA.DIST(F49,$C$19,$C$20,FALSE)</f>
        <v>2.2145925119999998</v>
      </c>
    </row>
    <row r="50" spans="2:8" x14ac:dyDescent="0.25">
      <c r="B50">
        <v>0.9</v>
      </c>
      <c r="C50">
        <f t="shared" si="0"/>
        <v>0.83076665801793137</v>
      </c>
      <c r="F50">
        <v>0.9</v>
      </c>
      <c r="G50">
        <f>BETADIST(F50,$C$19,$C$20)</f>
        <v>0.98146523880000003</v>
      </c>
      <c r="H50">
        <f>_xlfn.BETA.DIST(F50,$C$19,$C$20,FALSE)</f>
        <v>0.63135190799999941</v>
      </c>
    </row>
    <row r="51" spans="2:8" x14ac:dyDescent="0.25">
      <c r="F51">
        <v>1</v>
      </c>
      <c r="G51">
        <f>BETADIST(F51,$C$19,$C$20)</f>
        <v>1</v>
      </c>
      <c r="H51">
        <f>_xlfn.BETA.DIST(F51,$C$19,$C$20,FALSE)</f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6941-ED5A-4556-AFB2-A968C31C6B15}">
  <dimension ref="B17:D45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  <col min="4" max="4" width="5.42578125" customWidth="1"/>
    <col min="7" max="7" width="12.7109375" bestFit="1" customWidth="1"/>
  </cols>
  <sheetData>
    <row r="17" spans="2:3" x14ac:dyDescent="0.25">
      <c r="B17" s="3" t="s">
        <v>0</v>
      </c>
      <c r="C17" s="3" t="s">
        <v>1</v>
      </c>
    </row>
    <row r="18" spans="2:3" x14ac:dyDescent="0.25">
      <c r="B18" s="2" t="s">
        <v>6</v>
      </c>
      <c r="C18" s="2">
        <v>0.97499999999999998</v>
      </c>
    </row>
    <row r="19" spans="2:3" x14ac:dyDescent="0.25">
      <c r="B19" s="2" t="s">
        <v>2</v>
      </c>
      <c r="C19" s="2">
        <v>91</v>
      </c>
    </row>
    <row r="20" spans="2:3" x14ac:dyDescent="0.25">
      <c r="B20" s="2" t="s">
        <v>3</v>
      </c>
      <c r="C20" s="2">
        <v>11</v>
      </c>
    </row>
    <row r="24" spans="2:3" x14ac:dyDescent="0.25">
      <c r="B24" s="4" t="s">
        <v>7</v>
      </c>
      <c r="C24" s="2">
        <f>_xlfn.BETA.INV(C18,C19,C20)</f>
        <v>0.94436277616469699</v>
      </c>
    </row>
    <row r="26" spans="2:3" ht="17.25" x14ac:dyDescent="0.3">
      <c r="B26" s="1" t="s">
        <v>14</v>
      </c>
    </row>
    <row r="27" spans="2:3" ht="17.25" x14ac:dyDescent="0.3">
      <c r="B27" t="s">
        <v>15</v>
      </c>
    </row>
    <row r="35" spans="2:4" x14ac:dyDescent="0.25">
      <c r="C35" t="s">
        <v>10</v>
      </c>
      <c r="D35" t="s">
        <v>11</v>
      </c>
    </row>
    <row r="36" spans="2:4" x14ac:dyDescent="0.25">
      <c r="B36">
        <v>0.1</v>
      </c>
      <c r="C36">
        <f>BETADIST(B36,$C$19,$C$20)</f>
        <v>6.7807829516328149E-79</v>
      </c>
      <c r="D36">
        <f>_xlfn.BETA.DIST(B36,$C$19,$C$20,FALSE)</f>
        <v>6.0960890159089257E-76</v>
      </c>
    </row>
    <row r="37" spans="2:4" x14ac:dyDescent="0.25">
      <c r="B37">
        <v>0.2</v>
      </c>
      <c r="C37">
        <f t="shared" ref="C37:C45" si="0">BETADIST(B37,$C$19,$C$20)</f>
        <v>5.2497928625482534E-52</v>
      </c>
      <c r="D37">
        <f t="shared" ref="D37:D45" si="1">_xlfn.BETA.DIST(B37,$C$19,$C$20,FALSE)</f>
        <v>2.3239441424652247E-49</v>
      </c>
    </row>
    <row r="38" spans="2:4" x14ac:dyDescent="0.25">
      <c r="B38">
        <v>0.3</v>
      </c>
      <c r="C38">
        <f t="shared" si="0"/>
        <v>1.4900627161271459E-36</v>
      </c>
      <c r="D38">
        <f t="shared" si="1"/>
        <v>4.3104194182319121E-34</v>
      </c>
    </row>
    <row r="39" spans="2:4" x14ac:dyDescent="0.25">
      <c r="B39">
        <v>0.4</v>
      </c>
      <c r="C39">
        <f t="shared" si="0"/>
        <v>7.672565980107084E-26</v>
      </c>
      <c r="D39">
        <f t="shared" si="1"/>
        <v>1.620085477350756E-23</v>
      </c>
    </row>
    <row r="40" spans="2:4" x14ac:dyDescent="0.25">
      <c r="B40">
        <v>0.5</v>
      </c>
      <c r="C40">
        <f t="shared" si="0"/>
        <v>8.4887376834583976E-18</v>
      </c>
      <c r="D40">
        <f t="shared" si="1"/>
        <v>1.3791980651337614E-15</v>
      </c>
    </row>
    <row r="41" spans="2:4" x14ac:dyDescent="0.25">
      <c r="B41">
        <v>0.6</v>
      </c>
      <c r="C41">
        <f t="shared" si="0"/>
        <v>1.5542900869252885E-11</v>
      </c>
      <c r="D41">
        <f t="shared" si="1"/>
        <v>1.9807909970417528E-9</v>
      </c>
    </row>
    <row r="42" spans="2:4" x14ac:dyDescent="0.25">
      <c r="B42">
        <v>0.7</v>
      </c>
      <c r="C42">
        <f t="shared" si="0"/>
        <v>1.2044405413218311E-6</v>
      </c>
      <c r="D42">
        <f t="shared" si="1"/>
        <v>1.1821221475325978E-4</v>
      </c>
    </row>
    <row r="43" spans="2:4" x14ac:dyDescent="0.25">
      <c r="B43">
        <v>0.8</v>
      </c>
      <c r="C43">
        <f t="shared" si="0"/>
        <v>5.0238169618769908E-3</v>
      </c>
      <c r="D43">
        <f t="shared" si="1"/>
        <v>0.33964481692785137</v>
      </c>
    </row>
    <row r="44" spans="2:4" x14ac:dyDescent="0.25">
      <c r="B44">
        <v>0.9</v>
      </c>
      <c r="C44">
        <f t="shared" si="0"/>
        <v>0.5699689775840433</v>
      </c>
      <c r="D44">
        <f t="shared" si="1"/>
        <v>13.318400029273315</v>
      </c>
    </row>
    <row r="45" spans="2:4" x14ac:dyDescent="0.25">
      <c r="B45">
        <v>1</v>
      </c>
      <c r="C45">
        <f t="shared" si="0"/>
        <v>1</v>
      </c>
      <c r="D45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DF96-ED5A-4348-9049-C51667F2E713}">
  <dimension ref="B17:F72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  <col min="4" max="4" width="12" bestFit="1" customWidth="1"/>
  </cols>
  <sheetData>
    <row r="17" spans="2:6" x14ac:dyDescent="0.25">
      <c r="B17" s="3" t="s">
        <v>0</v>
      </c>
      <c r="C17" s="3" t="s">
        <v>1</v>
      </c>
    </row>
    <row r="18" spans="2:6" x14ac:dyDescent="0.25">
      <c r="B18" s="5" t="s">
        <v>6</v>
      </c>
      <c r="C18" s="6">
        <v>0.92195726211614504</v>
      </c>
    </row>
    <row r="19" spans="2:6" x14ac:dyDescent="0.25">
      <c r="B19" s="5" t="s">
        <v>2</v>
      </c>
      <c r="C19" s="2">
        <v>90</v>
      </c>
    </row>
    <row r="20" spans="2:6" x14ac:dyDescent="0.25">
      <c r="B20" s="5" t="s">
        <v>3</v>
      </c>
      <c r="C20" s="2">
        <v>110</v>
      </c>
    </row>
    <row r="21" spans="2:6" x14ac:dyDescent="0.25">
      <c r="B21" s="5" t="s">
        <v>4</v>
      </c>
      <c r="C21" s="2">
        <v>15</v>
      </c>
    </row>
    <row r="22" spans="2:6" x14ac:dyDescent="0.25">
      <c r="B22" s="5" t="s">
        <v>5</v>
      </c>
      <c r="C22" s="2">
        <v>45</v>
      </c>
    </row>
    <row r="24" spans="2:6" x14ac:dyDescent="0.25">
      <c r="B24" s="4" t="s">
        <v>7</v>
      </c>
      <c r="C24" s="2">
        <f>_xlfn.BETA.INV(C18,C19,C20,C21,C22)</f>
        <v>30</v>
      </c>
    </row>
    <row r="25" spans="2:6" x14ac:dyDescent="0.25">
      <c r="F25">
        <f>BETAINV(C18,C19,C20)</f>
        <v>0.5</v>
      </c>
    </row>
    <row r="26" spans="2:6" ht="17.25" x14ac:dyDescent="0.3">
      <c r="B26" s="1"/>
    </row>
    <row r="27" spans="2:6" ht="17.25" x14ac:dyDescent="0.3">
      <c r="B27" s="1" t="s">
        <v>14</v>
      </c>
    </row>
    <row r="28" spans="2:6" ht="17.25" x14ac:dyDescent="0.3">
      <c r="B28" t="s">
        <v>15</v>
      </c>
    </row>
    <row r="41" spans="2:4" x14ac:dyDescent="0.25">
      <c r="C41" t="s">
        <v>10</v>
      </c>
      <c r="D41" t="s">
        <v>11</v>
      </c>
    </row>
    <row r="42" spans="2:4" x14ac:dyDescent="0.25">
      <c r="B42">
        <v>15</v>
      </c>
      <c r="C42">
        <f>BETADIST(B42,$C$19,$C$20,$C$21,$C$22)</f>
        <v>0</v>
      </c>
      <c r="D42">
        <f>_xlfn.BETA.DIST(B42,$C$19,$C$20,FALSE,$C$21,$C$22)</f>
        <v>0</v>
      </c>
    </row>
    <row r="43" spans="2:4" x14ac:dyDescent="0.25">
      <c r="B43">
        <v>16</v>
      </c>
      <c r="C43">
        <f t="shared" ref="C43:C72" si="0">BETADIST(B43,$C$19,$C$20,$C$21,$C$22)</f>
        <v>5.4569856496990263E-77</v>
      </c>
      <c r="D43">
        <f t="shared" ref="D43:D72" si="1">_xlfn.BETA.DIST(B43,$C$19,$C$20,FALSE,$C$21,$C$22)</f>
        <v>4.7086074547317727E-75</v>
      </c>
    </row>
    <row r="44" spans="2:4" x14ac:dyDescent="0.25">
      <c r="B44">
        <v>17</v>
      </c>
      <c r="C44">
        <f t="shared" si="0"/>
        <v>1.545117002609138E-51</v>
      </c>
      <c r="D44">
        <f t="shared" si="1"/>
        <v>6.3592477540983047E-50</v>
      </c>
    </row>
    <row r="45" spans="2:4" x14ac:dyDescent="0.25">
      <c r="B45">
        <v>18</v>
      </c>
      <c r="C45">
        <f t="shared" si="0"/>
        <v>2.1809963718477123E-37</v>
      </c>
      <c r="D45">
        <f t="shared" si="1"/>
        <v>5.6748276779290606E-36</v>
      </c>
    </row>
    <row r="46" spans="2:4" x14ac:dyDescent="0.25">
      <c r="B46">
        <v>19</v>
      </c>
      <c r="C46">
        <f t="shared" si="0"/>
        <v>6.6494351569402787E-28</v>
      </c>
      <c r="D46">
        <f t="shared" si="1"/>
        <v>1.2216445782180614E-26</v>
      </c>
    </row>
    <row r="47" spans="2:4" x14ac:dyDescent="0.25">
      <c r="B47">
        <v>20</v>
      </c>
      <c r="C47">
        <f t="shared" si="0"/>
        <v>5.2254672777608643E-21</v>
      </c>
      <c r="D47">
        <f t="shared" si="1"/>
        <v>7.1664165167320596E-20</v>
      </c>
    </row>
    <row r="48" spans="2:4" x14ac:dyDescent="0.25">
      <c r="B48">
        <v>21</v>
      </c>
      <c r="C48">
        <f t="shared" si="0"/>
        <v>8.8498735841782319E-16</v>
      </c>
      <c r="D48">
        <f t="shared" si="1"/>
        <v>9.3324859675853112E-15</v>
      </c>
    </row>
    <row r="49" spans="2:4" x14ac:dyDescent="0.25">
      <c r="B49">
        <v>22</v>
      </c>
      <c r="C49">
        <f t="shared" si="0"/>
        <v>9.9684391798719438E-12</v>
      </c>
      <c r="D49">
        <f t="shared" si="1"/>
        <v>8.1954046545337012E-11</v>
      </c>
    </row>
    <row r="50" spans="2:4" x14ac:dyDescent="0.25">
      <c r="B50">
        <v>23</v>
      </c>
      <c r="C50">
        <f t="shared" si="0"/>
        <v>1.4555128291261576E-8</v>
      </c>
      <c r="D50">
        <f t="shared" si="1"/>
        <v>9.3452681368593617E-8</v>
      </c>
    </row>
    <row r="51" spans="2:4" x14ac:dyDescent="0.25">
      <c r="B51">
        <v>24</v>
      </c>
      <c r="C51">
        <f t="shared" si="0"/>
        <v>4.217889266558418E-6</v>
      </c>
      <c r="D51">
        <f t="shared" si="1"/>
        <v>2.0940988629279983E-5</v>
      </c>
    </row>
    <row r="52" spans="2:4" x14ac:dyDescent="0.25">
      <c r="B52">
        <v>25</v>
      </c>
      <c r="C52">
        <f t="shared" si="0"/>
        <v>3.2351659885628762E-4</v>
      </c>
      <c r="D52">
        <f t="shared" si="1"/>
        <v>1.2127750177850255E-3</v>
      </c>
    </row>
    <row r="53" spans="2:4" x14ac:dyDescent="0.25">
      <c r="B53">
        <v>26</v>
      </c>
      <c r="C53">
        <f t="shared" si="0"/>
        <v>8.066478830356244E-3</v>
      </c>
      <c r="D53">
        <f t="shared" si="1"/>
        <v>2.1857586100595013E-2</v>
      </c>
    </row>
    <row r="54" spans="2:4" x14ac:dyDescent="0.25">
      <c r="B54">
        <v>27</v>
      </c>
      <c r="C54">
        <f t="shared" si="0"/>
        <v>7.6618581132149283E-2</v>
      </c>
      <c r="D54">
        <f t="shared" si="1"/>
        <v>0.13910561779648115</v>
      </c>
    </row>
    <row r="55" spans="2:4" x14ac:dyDescent="0.25">
      <c r="B55">
        <v>28</v>
      </c>
      <c r="C55">
        <f t="shared" si="0"/>
        <v>0.31930462889562322</v>
      </c>
      <c r="D55">
        <f t="shared" si="1"/>
        <v>0.33993939755948438</v>
      </c>
    </row>
    <row r="56" spans="2:4" x14ac:dyDescent="0.25">
      <c r="B56">
        <v>29</v>
      </c>
      <c r="C56">
        <f t="shared" si="0"/>
        <v>0.68331884655300734</v>
      </c>
      <c r="D56">
        <f t="shared" si="1"/>
        <v>0.33572524523835084</v>
      </c>
    </row>
    <row r="57" spans="2:4" x14ac:dyDescent="0.25">
      <c r="B57">
        <v>30</v>
      </c>
      <c r="C57">
        <f t="shared" si="0"/>
        <v>0.92195726211614493</v>
      </c>
      <c r="D57">
        <f t="shared" si="1"/>
        <v>0.13727138259324834</v>
      </c>
    </row>
    <row r="58" spans="2:4" x14ac:dyDescent="0.25">
      <c r="B58">
        <v>31</v>
      </c>
      <c r="C58">
        <f t="shared" si="0"/>
        <v>0.99088157559694234</v>
      </c>
      <c r="D58">
        <f t="shared" si="1"/>
        <v>2.3235127512019598E-2</v>
      </c>
    </row>
    <row r="59" spans="2:4" x14ac:dyDescent="0.25">
      <c r="B59">
        <v>32</v>
      </c>
      <c r="C59">
        <f t="shared" si="0"/>
        <v>0.99953452565117762</v>
      </c>
      <c r="D59">
        <f t="shared" si="1"/>
        <v>1.5896082899477071E-3</v>
      </c>
    </row>
    <row r="60" spans="2:4" x14ac:dyDescent="0.25">
      <c r="B60">
        <v>33</v>
      </c>
      <c r="C60">
        <f t="shared" si="0"/>
        <v>0.99999042434380303</v>
      </c>
      <c r="D60">
        <f t="shared" si="1"/>
        <v>4.1833046013608103E-5</v>
      </c>
    </row>
    <row r="61" spans="2:4" x14ac:dyDescent="0.25">
      <c r="B61">
        <v>34</v>
      </c>
      <c r="C61">
        <f t="shared" si="0"/>
        <v>0.99999992799906057</v>
      </c>
      <c r="D61">
        <f t="shared" si="1"/>
        <v>3.9118652092215278E-7</v>
      </c>
    </row>
    <row r="62" spans="2:4" x14ac:dyDescent="0.25">
      <c r="B62">
        <v>35</v>
      </c>
      <c r="C62">
        <f t="shared" si="0"/>
        <v>0.99999999982597898</v>
      </c>
      <c r="D62">
        <f t="shared" si="1"/>
        <v>1.1565923860407264E-9</v>
      </c>
    </row>
    <row r="63" spans="2:4" x14ac:dyDescent="0.25">
      <c r="B63">
        <v>36</v>
      </c>
      <c r="C63">
        <f t="shared" si="0"/>
        <v>0.99999999999988654</v>
      </c>
      <c r="D63">
        <f t="shared" si="1"/>
        <v>9.1508508132546395E-13</v>
      </c>
    </row>
    <row r="64" spans="2:4" x14ac:dyDescent="0.25">
      <c r="B64">
        <v>37</v>
      </c>
      <c r="C64">
        <f t="shared" si="0"/>
        <v>1</v>
      </c>
      <c r="D64">
        <f t="shared" si="1"/>
        <v>1.5273476118259497E-16</v>
      </c>
    </row>
    <row r="65" spans="2:4" x14ac:dyDescent="0.25">
      <c r="B65">
        <v>38</v>
      </c>
      <c r="C65">
        <f t="shared" si="0"/>
        <v>1</v>
      </c>
      <c r="D65">
        <f t="shared" si="1"/>
        <v>3.8104343362729842E-21</v>
      </c>
    </row>
    <row r="66" spans="2:4" x14ac:dyDescent="0.25">
      <c r="B66">
        <v>39</v>
      </c>
      <c r="C66">
        <f t="shared" si="0"/>
        <v>1</v>
      </c>
      <c r="D66">
        <f t="shared" si="1"/>
        <v>8.4878465418889498E-27</v>
      </c>
    </row>
    <row r="67" spans="2:4" x14ac:dyDescent="0.25">
      <c r="B67">
        <v>40</v>
      </c>
      <c r="C67">
        <f t="shared" si="0"/>
        <v>1</v>
      </c>
      <c r="D67">
        <f t="shared" si="1"/>
        <v>7.5145323654487365E-34</v>
      </c>
    </row>
    <row r="68" spans="2:4" x14ac:dyDescent="0.25">
      <c r="B68">
        <v>41</v>
      </c>
      <c r="C68">
        <f t="shared" si="0"/>
        <v>1</v>
      </c>
      <c r="D68">
        <f t="shared" si="1"/>
        <v>6.7402769109335114E-43</v>
      </c>
    </row>
    <row r="69" spans="2:4" x14ac:dyDescent="0.25">
      <c r="B69">
        <v>42</v>
      </c>
      <c r="C69">
        <f t="shared" si="0"/>
        <v>1</v>
      </c>
      <c r="D69">
        <f t="shared" si="1"/>
        <v>4.6676952059917161E-55</v>
      </c>
    </row>
    <row r="70" spans="2:4" x14ac:dyDescent="0.25">
      <c r="B70">
        <v>43</v>
      </c>
      <c r="C70">
        <f t="shared" si="0"/>
        <v>1</v>
      </c>
      <c r="D70">
        <f t="shared" si="1"/>
        <v>7.6005501988470793E-73</v>
      </c>
    </row>
    <row r="71" spans="2:4" x14ac:dyDescent="0.25">
      <c r="B71">
        <v>44</v>
      </c>
      <c r="C71">
        <f t="shared" si="0"/>
        <v>1</v>
      </c>
      <c r="D71">
        <f t="shared" si="1"/>
        <v>2.6603117209148801E-104</v>
      </c>
    </row>
    <row r="72" spans="2:4" x14ac:dyDescent="0.25">
      <c r="B72">
        <v>45</v>
      </c>
      <c r="C72">
        <f t="shared" si="0"/>
        <v>1</v>
      </c>
      <c r="D72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E537-B3CC-4E0C-B966-9CC287FCDF62}">
  <sheetPr codeName="Sheet2"/>
  <dimension ref="A1"/>
  <sheetViews>
    <sheetView showGridLines="0" zoomScaleNormal="100" workbookViewId="0">
      <selection activeCell="K32" sqref="K32"/>
    </sheetView>
  </sheetViews>
  <sheetFormatPr defaultRowHeight="15" x14ac:dyDescent="0.25"/>
  <sheetData/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6308-77DD-4917-9794-5CEC63D76847}">
  <sheetPr codeName="Sheet1"/>
  <dimension ref="B2:C12"/>
  <sheetViews>
    <sheetView showGridLines="0" zoomScale="180" zoomScaleNormal="180" workbookViewId="0">
      <selection activeCell="C9" sqref="C9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5" t="s">
        <v>6</v>
      </c>
      <c r="C3" s="2">
        <v>0.35</v>
      </c>
    </row>
    <row r="4" spans="2:3" x14ac:dyDescent="0.25">
      <c r="B4" s="5" t="s">
        <v>2</v>
      </c>
      <c r="C4" s="2">
        <v>90</v>
      </c>
    </row>
    <row r="5" spans="2:3" x14ac:dyDescent="0.25">
      <c r="B5" s="5" t="s">
        <v>3</v>
      </c>
      <c r="C5" s="2">
        <v>110</v>
      </c>
    </row>
    <row r="6" spans="2:3" x14ac:dyDescent="0.25">
      <c r="B6" s="5" t="s">
        <v>4</v>
      </c>
      <c r="C6" s="2">
        <v>15</v>
      </c>
    </row>
    <row r="7" spans="2:3" x14ac:dyDescent="0.25">
      <c r="B7" s="5" t="s">
        <v>5</v>
      </c>
      <c r="C7" s="2">
        <v>45</v>
      </c>
    </row>
    <row r="9" spans="2:3" x14ac:dyDescent="0.25">
      <c r="B9" s="4" t="s">
        <v>7</v>
      </c>
      <c r="C9" s="2">
        <f>_xlfn.BETA.INV(C3,C4,C5,C6,C7)</f>
        <v>28.08867451897332</v>
      </c>
    </row>
    <row r="11" spans="2:3" ht="17.25" x14ac:dyDescent="0.3">
      <c r="B11" s="1"/>
    </row>
    <row r="12" spans="2:3" x14ac:dyDescent="0.25">
      <c r="B12" t="s"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 1</vt:lpstr>
      <vt:lpstr>Ex 2</vt:lpstr>
      <vt:lpstr>Ex 3</vt:lpstr>
      <vt:lpstr>Math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2018-09-21T07:36:16Z</dcterms:created>
  <dcterms:modified xsi:type="dcterms:W3CDTF">2024-03-27T15:19:30Z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29211383-85c0-43a2-bb37-487782d38e9e</vt:lpwstr>
  </property>
</Properties>
</file>