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34444323-6220-4A6B-A124-A61EF823F62F}" xr6:coauthVersionLast="47" xr6:coauthVersionMax="47" xr10:uidLastSave="{00000000-0000-0000-0000-000000000000}"/>
  <bookViews>
    <workbookView xWindow="-120" yWindow="-120" windowWidth="29040" windowHeight="17520" xr2:uid="{829B6F04-9929-4408-BB4F-14004338B8CE}"/>
  </bookViews>
  <sheets>
    <sheet name="Ex 1" sheetId="2" r:id="rId1"/>
    <sheet name="Ex 2" sheetId="3" r:id="rId2"/>
    <sheet name="Ex 3" sheetId="4" r:id="rId3"/>
    <sheet name="Sheet1" sheetId="1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4" l="1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D50" i="4"/>
  <c r="C50" i="4"/>
  <c r="D49" i="4"/>
  <c r="C49" i="4"/>
  <c r="D48" i="4"/>
  <c r="C48" i="4"/>
  <c r="D47" i="4"/>
  <c r="C47" i="4"/>
  <c r="D46" i="4"/>
  <c r="C46" i="4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C49" i="3"/>
  <c r="D49" i="3"/>
  <c r="C50" i="3"/>
  <c r="D50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C21" i="3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28" i="2"/>
  <c r="C21" i="2"/>
  <c r="C8" i="1"/>
</calcChain>
</file>

<file path=xl/sharedStrings.xml><?xml version="1.0" encoding="utf-8"?>
<sst xmlns="http://schemas.openxmlformats.org/spreadsheetml/2006/main" count="41" uniqueCount="12">
  <si>
    <t>Argument</t>
  </si>
  <si>
    <t>Value</t>
  </si>
  <si>
    <t>number_s</t>
  </si>
  <si>
    <t>trials</t>
  </si>
  <si>
    <t>probability_s</t>
  </si>
  <si>
    <t>cumulative</t>
  </si>
  <si>
    <t>BINOM.DIST</t>
  </si>
  <si>
    <r>
      <t>BINOM.DIST(</t>
    </r>
    <r>
      <rPr>
        <i/>
        <sz val="11"/>
        <color rgb="FF2F2F2F"/>
        <rFont val="Calibri"/>
        <family val="2"/>
        <scheme val="minor"/>
      </rPr>
      <t>number_s,trials,probability_s,cumulative</t>
    </r>
    <r>
      <rPr>
        <sz val="11"/>
        <color rgb="FF2F2F2F"/>
        <rFont val="Calibri"/>
        <family val="2"/>
        <scheme val="minor"/>
      </rPr>
      <t>)</t>
    </r>
  </si>
  <si>
    <r>
      <t>BINOMDIST(</t>
    </r>
    <r>
      <rPr>
        <i/>
        <sz val="11"/>
        <color rgb="FF2F2F2F"/>
        <rFont val="Calibri"/>
        <family val="2"/>
        <scheme val="minor"/>
      </rPr>
      <t>number_s,trials,probability_s,cumulative</t>
    </r>
    <r>
      <rPr>
        <sz val="11"/>
        <color rgb="FF2F2F2F"/>
        <rFont val="Calibri"/>
        <family val="2"/>
        <scheme val="minor"/>
      </rPr>
      <t>)</t>
    </r>
  </si>
  <si>
    <t>Number</t>
  </si>
  <si>
    <t>Probability</t>
  </si>
  <si>
    <t>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</si>
</sst>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F2F2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2F2F2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5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3" fillId="0" borderId="0" xfId="0" applyFont="1"/>
    <xf numFmtId="0" fontId="4" fillId="0" borderId="1" xfId="1" applyFont="1">
      <alignment horizontal="left" indent="1"/>
    </xf>
  </cellXfs>
  <cellStyles count="2">
    <cellStyle name="Default" xfId="1" xr:uid="{BEB819D7-EC07-4AF6-A0FB-4BD3A0D796C4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F0D0B8C4-3F2C-4F14-8F93-58829C280E83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u="sng"/>
              <a:t>Binomial</a:t>
            </a:r>
            <a:r>
              <a:rPr lang="sv-SE" u="sng" baseline="0"/>
              <a:t> distribution</a:t>
            </a:r>
            <a:endParaRPr lang="sv-SE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 1'!$C$27</c:f>
              <c:strCache>
                <c:ptCount val="1"/>
                <c:pt idx="0">
                  <c:v>Probability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'Ex 1'!$B$28:$B$48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'Ex 1'!$C$28:$C$48</c:f>
              <c:numCache>
                <c:formatCode>General</c:formatCode>
                <c:ptCount val="21"/>
                <c:pt idx="0">
                  <c:v>1.0995116277760029E-8</c:v>
                </c:pt>
                <c:pt idx="1">
                  <c:v>3.2985348833280004E-7</c:v>
                </c:pt>
                <c:pt idx="2">
                  <c:v>4.7004122087423907E-6</c:v>
                </c:pt>
                <c:pt idx="3">
                  <c:v>4.2303709878681491E-5</c:v>
                </c:pt>
                <c:pt idx="4">
                  <c:v>2.6968615047659553E-4</c:v>
                </c:pt>
                <c:pt idx="5">
                  <c:v>1.2944935222876587E-3</c:v>
                </c:pt>
                <c:pt idx="6">
                  <c:v>4.8543507085787125E-3</c:v>
                </c:pt>
                <c:pt idx="7">
                  <c:v>1.4563052125736123E-2</c:v>
                </c:pt>
                <c:pt idx="8">
                  <c:v>3.5497439556481852E-2</c:v>
                </c:pt>
                <c:pt idx="9">
                  <c:v>7.0994879112963649E-2</c:v>
                </c:pt>
                <c:pt idx="10">
                  <c:v>0.11714155053639005</c:v>
                </c:pt>
                <c:pt idx="11">
                  <c:v>0.15973847800416824</c:v>
                </c:pt>
                <c:pt idx="12">
                  <c:v>0.17970578775468932</c:v>
                </c:pt>
                <c:pt idx="13">
                  <c:v>0.16588226561971325</c:v>
                </c:pt>
                <c:pt idx="14">
                  <c:v>0.12441169921478495</c:v>
                </c:pt>
                <c:pt idx="15">
                  <c:v>7.464701952887097E-2</c:v>
                </c:pt>
                <c:pt idx="16">
                  <c:v>3.499079040415827E-2</c:v>
                </c:pt>
                <c:pt idx="17">
                  <c:v>1.2349690730879388E-2</c:v>
                </c:pt>
                <c:pt idx="18">
                  <c:v>3.0874226827198462E-3</c:v>
                </c:pt>
                <c:pt idx="19">
                  <c:v>4.8748779200839668E-4</c:v>
                </c:pt>
                <c:pt idx="20">
                  <c:v>3.6561584400629767E-5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1-4742-BBED-2E8286134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-27"/>
        <c:axId val="1621760880"/>
        <c:axId val="1621768560"/>
      </c:barChart>
      <c:lineChart>
        <c:grouping val="standard"/>
        <c:varyColors val="0"/>
        <c:ser>
          <c:idx val="1"/>
          <c:order val="1"/>
          <c:tx>
            <c:strRef>
              <c:f>'Ex 1'!$D$27</c:f>
              <c:strCache>
                <c:ptCount val="1"/>
                <c:pt idx="0">
                  <c:v>Cumulative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'Ex 1'!$B$28:$B$48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'Ex 1'!$D$28:$D$48</c:f>
              <c:numCache>
                <c:formatCode>General</c:formatCode>
                <c:ptCount val="21"/>
                <c:pt idx="0">
                  <c:v>1.0995116277760029E-8</c:v>
                </c:pt>
                <c:pt idx="1">
                  <c:v>3.4084860461056025E-7</c:v>
                </c:pt>
                <c:pt idx="2">
                  <c:v>5.0412608133529692E-6</c:v>
                </c:pt>
                <c:pt idx="3">
                  <c:v>4.7344970692034611E-5</c:v>
                </c:pt>
                <c:pt idx="4">
                  <c:v>3.1703112116862977E-4</c:v>
                </c:pt>
                <c:pt idx="5">
                  <c:v>1.6115246434562883E-3</c:v>
                </c:pt>
                <c:pt idx="6">
                  <c:v>6.4658753520350012E-3</c:v>
                </c:pt>
                <c:pt idx="7">
                  <c:v>2.1028927477771162E-2</c:v>
                </c:pt>
                <c:pt idx="8">
                  <c:v>5.6526367034253004E-2</c:v>
                </c:pt>
                <c:pt idx="9">
                  <c:v>0.12752124614721683</c:v>
                </c:pt>
                <c:pt idx="10">
                  <c:v>0.24466279668360688</c:v>
                </c:pt>
                <c:pt idx="11">
                  <c:v>0.4044012746877752</c:v>
                </c:pt>
                <c:pt idx="12">
                  <c:v>0.58410706244246446</c:v>
                </c:pt>
                <c:pt idx="13">
                  <c:v>0.74998932806217766</c:v>
                </c:pt>
                <c:pt idx="14">
                  <c:v>0.87440102727696267</c:v>
                </c:pt>
                <c:pt idx="15">
                  <c:v>0.94904804680583355</c:v>
                </c:pt>
                <c:pt idx="16">
                  <c:v>0.98403883720999175</c:v>
                </c:pt>
                <c:pt idx="17">
                  <c:v>0.99638852794087107</c:v>
                </c:pt>
                <c:pt idx="18">
                  <c:v>0.99947595062359096</c:v>
                </c:pt>
                <c:pt idx="19">
                  <c:v>0.99996343841559931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61-4742-BBED-2E8286134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788624"/>
        <c:axId val="93374288"/>
      </c:lineChart>
      <c:catAx>
        <c:axId val="162176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21768560"/>
        <c:crosses val="autoZero"/>
        <c:auto val="1"/>
        <c:lblAlgn val="ctr"/>
        <c:lblOffset val="100"/>
        <c:noMultiLvlLbl val="0"/>
      </c:catAx>
      <c:valAx>
        <c:axId val="162176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21760880"/>
        <c:crosses val="autoZero"/>
        <c:crossBetween val="midCat"/>
      </c:valAx>
      <c:valAx>
        <c:axId val="933742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42788624"/>
        <c:crosses val="max"/>
        <c:crossBetween val="between"/>
      </c:valAx>
      <c:catAx>
        <c:axId val="194278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37428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u="sng"/>
              <a:t>Binomial</a:t>
            </a:r>
            <a:r>
              <a:rPr lang="sv-SE" u="sng" baseline="0"/>
              <a:t> distribution</a:t>
            </a:r>
            <a:endParaRPr lang="sv-SE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 2'!$C$27</c:f>
              <c:strCache>
                <c:ptCount val="1"/>
                <c:pt idx="0">
                  <c:v>Probability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'Ex 2'!$B$28:$B$36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'Ex 2'!$C$28:$C$36</c:f>
              <c:numCache>
                <c:formatCode>General</c:formatCode>
                <c:ptCount val="9"/>
                <c:pt idx="0">
                  <c:v>9.8477090218361096E-2</c:v>
                </c:pt>
                <c:pt idx="1">
                  <c:v>0.24072177608932718</c:v>
                </c:pt>
                <c:pt idx="2">
                  <c:v>0.28084207210421508</c:v>
                </c:pt>
                <c:pt idx="3">
                  <c:v>0.2080311645216408</c:v>
                </c:pt>
                <c:pt idx="4">
                  <c:v>0.10979422571975486</c:v>
                </c:pt>
                <c:pt idx="5">
                  <c:v>4.3917690287901941E-2</c:v>
                </c:pt>
                <c:pt idx="6">
                  <c:v>1.3825939535080241E-2</c:v>
                </c:pt>
                <c:pt idx="7">
                  <c:v>3.5113497231949809E-3</c:v>
                </c:pt>
                <c:pt idx="8">
                  <c:v>7.3153119233228822E-4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4-49F2-BE57-DF1C27544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-27"/>
        <c:axId val="1621760880"/>
        <c:axId val="1621768560"/>
      </c:barChart>
      <c:lineChart>
        <c:grouping val="standard"/>
        <c:varyColors val="0"/>
        <c:ser>
          <c:idx val="1"/>
          <c:order val="1"/>
          <c:tx>
            <c:strRef>
              <c:f>'Ex 2'!$D$27</c:f>
              <c:strCache>
                <c:ptCount val="1"/>
                <c:pt idx="0">
                  <c:v>Cumulative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'Ex 2'!$B$28:$B$36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'Ex 2'!$D$28:$D$36</c:f>
              <c:numCache>
                <c:formatCode>General</c:formatCode>
                <c:ptCount val="9"/>
                <c:pt idx="0">
                  <c:v>9.8477090218361096E-2</c:v>
                </c:pt>
                <c:pt idx="1">
                  <c:v>0.33919886630768836</c:v>
                </c:pt>
                <c:pt idx="2">
                  <c:v>0.62004093841190333</c:v>
                </c:pt>
                <c:pt idx="3">
                  <c:v>0.82807210293354416</c:v>
                </c:pt>
                <c:pt idx="4">
                  <c:v>0.93786632865329911</c:v>
                </c:pt>
                <c:pt idx="5">
                  <c:v>0.98178401894120104</c:v>
                </c:pt>
                <c:pt idx="6">
                  <c:v>0.9956099584762812</c:v>
                </c:pt>
                <c:pt idx="7">
                  <c:v>0.9991213081994762</c:v>
                </c:pt>
                <c:pt idx="8">
                  <c:v>0.99985283939180847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4-49F2-BE57-DF1C27544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788624"/>
        <c:axId val="93374288"/>
      </c:lineChart>
      <c:catAx>
        <c:axId val="162176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21768560"/>
        <c:crosses val="autoZero"/>
        <c:auto val="1"/>
        <c:lblAlgn val="ctr"/>
        <c:lblOffset val="100"/>
        <c:noMultiLvlLbl val="0"/>
      </c:catAx>
      <c:valAx>
        <c:axId val="162176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21760880"/>
        <c:crosses val="autoZero"/>
        <c:crossBetween val="midCat"/>
      </c:valAx>
      <c:valAx>
        <c:axId val="933742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42788624"/>
        <c:crosses val="max"/>
        <c:crossBetween val="between"/>
      </c:valAx>
      <c:catAx>
        <c:axId val="194278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374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u="sng"/>
              <a:t>Binomial</a:t>
            </a:r>
            <a:r>
              <a:rPr lang="sv-SE" u="sng" baseline="0"/>
              <a:t> distribution</a:t>
            </a:r>
            <a:endParaRPr lang="sv-SE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 3'!$C$27</c:f>
              <c:strCache>
                <c:ptCount val="1"/>
                <c:pt idx="0">
                  <c:v>Probability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'Ex 3'!$B$28:$B$58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'Ex 3'!$C$28:$C$58</c:f>
              <c:numCache>
                <c:formatCode>General</c:formatCode>
                <c:ptCount val="31"/>
                <c:pt idx="0">
                  <c:v>9.3132257461547934E-10</c:v>
                </c:pt>
                <c:pt idx="1">
                  <c:v>2.7939677238464359E-8</c:v>
                </c:pt>
                <c:pt idx="2">
                  <c:v>4.0512531995773342E-7</c:v>
                </c:pt>
                <c:pt idx="3">
                  <c:v>3.781169652938836E-6</c:v>
                </c:pt>
                <c:pt idx="4">
                  <c:v>2.5522895157337233E-5</c:v>
                </c:pt>
                <c:pt idx="5">
                  <c:v>1.3271905481815344E-4</c:v>
                </c:pt>
                <c:pt idx="6">
                  <c:v>5.5299606174230467E-4</c:v>
                </c:pt>
                <c:pt idx="7">
                  <c:v>1.8959864974021896E-3</c:v>
                </c:pt>
                <c:pt idx="8">
                  <c:v>5.4509611800313048E-3</c:v>
                </c:pt>
                <c:pt idx="9">
                  <c:v>1.3324571773409849E-2</c:v>
                </c:pt>
                <c:pt idx="10">
                  <c:v>2.7981600724160692E-2</c:v>
                </c:pt>
                <c:pt idx="11">
                  <c:v>5.0875637680292116E-2</c:v>
                </c:pt>
                <c:pt idx="12">
                  <c:v>8.0553092993795886E-2</c:v>
                </c:pt>
                <c:pt idx="13">
                  <c:v>0.1115350518375635</c:v>
                </c:pt>
                <c:pt idx="14">
                  <c:v>0.13543542008847004</c:v>
                </c:pt>
                <c:pt idx="15">
                  <c:v>0.14446444809436798</c:v>
                </c:pt>
                <c:pt idx="16">
                  <c:v>0.13543542008847004</c:v>
                </c:pt>
                <c:pt idx="17">
                  <c:v>0.1115350518375635</c:v>
                </c:pt>
                <c:pt idx="18">
                  <c:v>8.0553092993795886E-2</c:v>
                </c:pt>
                <c:pt idx="19">
                  <c:v>5.0875637680292116E-2</c:v>
                </c:pt>
                <c:pt idx="20">
                  <c:v>2.7981600724160689E-2</c:v>
                </c:pt>
                <c:pt idx="21">
                  <c:v>1.3324571773409843E-2</c:v>
                </c:pt>
                <c:pt idx="22">
                  <c:v>5.4509611800313022E-3</c:v>
                </c:pt>
                <c:pt idx="23">
                  <c:v>1.8959864974021896E-3</c:v>
                </c:pt>
                <c:pt idx="24">
                  <c:v>5.5299606174230467E-4</c:v>
                </c:pt>
                <c:pt idx="25">
                  <c:v>1.3271905481815344E-4</c:v>
                </c:pt>
                <c:pt idx="26">
                  <c:v>2.5522895157337233E-5</c:v>
                </c:pt>
                <c:pt idx="27">
                  <c:v>3.781169652938836E-6</c:v>
                </c:pt>
                <c:pt idx="28">
                  <c:v>4.0512531995773411E-7</c:v>
                </c:pt>
                <c:pt idx="29">
                  <c:v>2.7939677238464359E-8</c:v>
                </c:pt>
                <c:pt idx="30">
                  <c:v>9.3132257461547934E-10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9-4443-8A45-889EE81D1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-27"/>
        <c:axId val="1621760880"/>
        <c:axId val="1621768560"/>
      </c:barChart>
      <c:lineChart>
        <c:grouping val="standard"/>
        <c:varyColors val="0"/>
        <c:ser>
          <c:idx val="1"/>
          <c:order val="1"/>
          <c:tx>
            <c:strRef>
              <c:f>'Ex 3'!$D$27</c:f>
              <c:strCache>
                <c:ptCount val="1"/>
                <c:pt idx="0">
                  <c:v>Cumulative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'Ex 3'!$B$28:$B$58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'Ex 3'!$D$28:$D$58</c:f>
              <c:numCache>
                <c:formatCode>General</c:formatCode>
                <c:ptCount val="31"/>
                <c:pt idx="0">
                  <c:v>9.3132257461547934E-10</c:v>
                </c:pt>
                <c:pt idx="1">
                  <c:v>2.8870999813079864E-8</c:v>
                </c:pt>
                <c:pt idx="2">
                  <c:v>4.3399631977081267E-7</c:v>
                </c:pt>
                <c:pt idx="3">
                  <c:v>4.2151659727096608E-6</c:v>
                </c:pt>
                <c:pt idx="4">
                  <c:v>2.9738061130046844E-5</c:v>
                </c:pt>
                <c:pt idx="5">
                  <c:v>1.6245711594820044E-4</c:v>
                </c:pt>
                <c:pt idx="6">
                  <c:v>7.1545317769050587E-4</c:v>
                </c:pt>
                <c:pt idx="7">
                  <c:v>2.611439675092698E-3</c:v>
                </c:pt>
                <c:pt idx="8">
                  <c:v>8.0624008551239985E-3</c:v>
                </c:pt>
                <c:pt idx="9">
                  <c:v>2.1386972628533851E-2</c:v>
                </c:pt>
                <c:pt idx="10">
                  <c:v>4.9368573352694511E-2</c:v>
                </c:pt>
                <c:pt idx="11">
                  <c:v>0.10024421103298661</c:v>
                </c:pt>
                <c:pt idx="12">
                  <c:v>0.18079730402678254</c:v>
                </c:pt>
                <c:pt idx="13">
                  <c:v>0.29233235586434619</c:v>
                </c:pt>
                <c:pt idx="14">
                  <c:v>0.42776777595281623</c:v>
                </c:pt>
                <c:pt idx="15">
                  <c:v>0.57223222404718377</c:v>
                </c:pt>
                <c:pt idx="16">
                  <c:v>0.70766764413565375</c:v>
                </c:pt>
                <c:pt idx="17">
                  <c:v>0.81920269597321749</c:v>
                </c:pt>
                <c:pt idx="18">
                  <c:v>0.89975578896701336</c:v>
                </c:pt>
                <c:pt idx="19">
                  <c:v>0.95063142664730549</c:v>
                </c:pt>
                <c:pt idx="20">
                  <c:v>0.97861302737146616</c:v>
                </c:pt>
                <c:pt idx="21">
                  <c:v>0.991937599144876</c:v>
                </c:pt>
                <c:pt idx="22">
                  <c:v>0.9973885603249073</c:v>
                </c:pt>
                <c:pt idx="23">
                  <c:v>0.99928454682230949</c:v>
                </c:pt>
                <c:pt idx="24">
                  <c:v>0.9998375428840518</c:v>
                </c:pt>
                <c:pt idx="25">
                  <c:v>0.99997026193886995</c:v>
                </c:pt>
                <c:pt idx="26">
                  <c:v>0.99999578483402729</c:v>
                </c:pt>
                <c:pt idx="27">
                  <c:v>0.99999956600368023</c:v>
                </c:pt>
                <c:pt idx="28">
                  <c:v>0.99999997112900019</c:v>
                </c:pt>
                <c:pt idx="29">
                  <c:v>0.99999999906867743</c:v>
                </c:pt>
                <c:pt idx="3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9-4443-8A45-889EE81D1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788624"/>
        <c:axId val="93374288"/>
      </c:lineChart>
      <c:catAx>
        <c:axId val="162176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21768560"/>
        <c:crosses val="autoZero"/>
        <c:auto val="1"/>
        <c:lblAlgn val="ctr"/>
        <c:lblOffset val="100"/>
        <c:noMultiLvlLbl val="0"/>
      </c:catAx>
      <c:valAx>
        <c:axId val="162176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21760880"/>
        <c:crosses val="autoZero"/>
        <c:crossBetween val="midCat"/>
      </c:valAx>
      <c:valAx>
        <c:axId val="93374288"/>
        <c:scaling>
          <c:orientation val="minMax"/>
          <c:max val="1.100000000000000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42788624"/>
        <c:crosses val="max"/>
        <c:crossBetween val="between"/>
      </c:valAx>
      <c:catAx>
        <c:axId val="194278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374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114300</xdr:colOff>
      <xdr:row>13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1581EC-DD13-E550-A402-96F755DFCE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114300</xdr:colOff>
      <xdr:row>13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9686DD-07DD-4F83-ADBE-0CE209F66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114300</xdr:colOff>
      <xdr:row>13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E9C6AF-EFB1-4C6D-8B8A-605F90FCC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scar\Excelforum\How%20to%20use%20the%20BINOMDIST%20functionv2.xlsx" TargetMode="External"/><Relationship Id="rId1" Type="http://schemas.openxmlformats.org/officeDocument/2006/relationships/externalLinkPath" Target="How%20to%20use%20the%20BINOMDIST%20function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1 (2)"/>
    </sheetNames>
    <sheetDataSet>
      <sheetData sheetId="0"/>
      <sheetData sheetId="1">
        <row r="27">
          <cell r="C27" t="str">
            <v>Probability</v>
          </cell>
        </row>
        <row r="28">
          <cell r="B28">
            <v>0</v>
          </cell>
          <cell r="C28">
            <v>9.765625E-4</v>
          </cell>
        </row>
        <row r="29">
          <cell r="B29">
            <v>1</v>
          </cell>
          <cell r="C29">
            <v>9.7656250000000017E-3</v>
          </cell>
        </row>
        <row r="30">
          <cell r="B30">
            <v>2</v>
          </cell>
          <cell r="C30">
            <v>4.3945312499999972E-2</v>
          </cell>
        </row>
        <row r="31">
          <cell r="B31">
            <v>3</v>
          </cell>
          <cell r="C31">
            <v>0.11718750000000003</v>
          </cell>
        </row>
        <row r="32">
          <cell r="B32">
            <v>4</v>
          </cell>
          <cell r="C32">
            <v>0.20507812500000006</v>
          </cell>
        </row>
        <row r="33">
          <cell r="B33">
            <v>5</v>
          </cell>
          <cell r="C33">
            <v>0.24609375000000008</v>
          </cell>
        </row>
        <row r="34">
          <cell r="B34">
            <v>6</v>
          </cell>
          <cell r="C34">
            <v>0.20507812500000006</v>
          </cell>
        </row>
        <row r="35">
          <cell r="B35">
            <v>7</v>
          </cell>
          <cell r="C35">
            <v>0.11718750000000003</v>
          </cell>
        </row>
        <row r="36">
          <cell r="B36">
            <v>8</v>
          </cell>
          <cell r="C36">
            <v>4.3945312499999986E-2</v>
          </cell>
        </row>
        <row r="37">
          <cell r="B37">
            <v>9</v>
          </cell>
          <cell r="C37">
            <v>9.7656250000000017E-3</v>
          </cell>
        </row>
        <row r="38">
          <cell r="B38">
            <v>10</v>
          </cell>
          <cell r="C38">
            <v>9.765625E-4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A030F-45A9-4BB5-9EBC-B91018E27AE2}">
  <dimension ref="B15:D48"/>
  <sheetViews>
    <sheetView showGridLines="0" tabSelected="1" zoomScaleNormal="100" workbookViewId="0">
      <selection activeCell="C21" sqref="C21"/>
    </sheetView>
  </sheetViews>
  <sheetFormatPr defaultRowHeight="15" x14ac:dyDescent="0.25"/>
  <cols>
    <col min="1" max="1" width="2.85546875" customWidth="1"/>
    <col min="2" max="2" width="13.42578125" customWidth="1"/>
    <col min="3" max="3" width="14" bestFit="1" customWidth="1"/>
    <col min="4" max="4" width="12" bestFit="1" customWidth="1"/>
  </cols>
  <sheetData>
    <row r="15" spans="2:3" x14ac:dyDescent="0.25">
      <c r="B15" s="2" t="s">
        <v>0</v>
      </c>
      <c r="C15" s="2" t="s">
        <v>1</v>
      </c>
    </row>
    <row r="16" spans="2:3" x14ac:dyDescent="0.25">
      <c r="B16" s="4" t="s">
        <v>2</v>
      </c>
      <c r="C16" s="1">
        <v>12</v>
      </c>
    </row>
    <row r="17" spans="2:4" x14ac:dyDescent="0.25">
      <c r="B17" s="4" t="s">
        <v>3</v>
      </c>
      <c r="C17" s="1">
        <v>20</v>
      </c>
    </row>
    <row r="18" spans="2:4" x14ac:dyDescent="0.25">
      <c r="B18" s="4" t="s">
        <v>4</v>
      </c>
      <c r="C18" s="1">
        <v>0.6</v>
      </c>
    </row>
    <row r="19" spans="2:4" x14ac:dyDescent="0.25">
      <c r="B19" s="4" t="s">
        <v>5</v>
      </c>
      <c r="C19" s="1" t="b">
        <v>1</v>
      </c>
    </row>
    <row r="21" spans="2:4" x14ac:dyDescent="0.25">
      <c r="B21" s="2" t="s">
        <v>6</v>
      </c>
      <c r="C21" s="1">
        <f>_xlfn.BINOM.DIST(C16,C17,C18,C19)</f>
        <v>0.58410706244246446</v>
      </c>
    </row>
    <row r="26" spans="2:4" x14ac:dyDescent="0.25">
      <c r="B26" s="3" t="s">
        <v>8</v>
      </c>
    </row>
    <row r="27" spans="2:4" x14ac:dyDescent="0.25">
      <c r="B27" t="s">
        <v>9</v>
      </c>
      <c r="C27" t="s">
        <v>10</v>
      </c>
      <c r="D27" t="s">
        <v>11</v>
      </c>
    </row>
    <row r="28" spans="2:4" x14ac:dyDescent="0.25">
      <c r="B28">
        <v>0</v>
      </c>
      <c r="C28" s="1">
        <f>BINOMDIST(B28,$C$17,$C$18,FALSE)</f>
        <v>1.0995116277760029E-8</v>
      </c>
      <c r="D28">
        <f>BINOMDIST(B28,$C$17,$C$18,TRUE)</f>
        <v>1.0995116277760029E-8</v>
      </c>
    </row>
    <row r="29" spans="2:4" x14ac:dyDescent="0.25">
      <c r="B29">
        <v>1</v>
      </c>
      <c r="C29" s="1">
        <f t="shared" ref="C29:C48" si="0">BINOMDIST(B29,$C$17,$C$18,FALSE)</f>
        <v>3.2985348833280004E-7</v>
      </c>
      <c r="D29">
        <f t="shared" ref="D29:D48" si="1">BINOMDIST(B29,$C$17,$C$18,TRUE)</f>
        <v>3.4084860461056025E-7</v>
      </c>
    </row>
    <row r="30" spans="2:4" x14ac:dyDescent="0.25">
      <c r="B30">
        <v>2</v>
      </c>
      <c r="C30" s="1">
        <f t="shared" si="0"/>
        <v>4.7004122087423907E-6</v>
      </c>
      <c r="D30">
        <f t="shared" si="1"/>
        <v>5.0412608133529692E-6</v>
      </c>
    </row>
    <row r="31" spans="2:4" x14ac:dyDescent="0.25">
      <c r="B31">
        <v>3</v>
      </c>
      <c r="C31" s="1">
        <f t="shared" si="0"/>
        <v>4.2303709878681491E-5</v>
      </c>
      <c r="D31">
        <f t="shared" si="1"/>
        <v>4.7344970692034611E-5</v>
      </c>
    </row>
    <row r="32" spans="2:4" x14ac:dyDescent="0.25">
      <c r="B32">
        <v>4</v>
      </c>
      <c r="C32" s="1">
        <f t="shared" si="0"/>
        <v>2.6968615047659553E-4</v>
      </c>
      <c r="D32">
        <f t="shared" si="1"/>
        <v>3.1703112116862977E-4</v>
      </c>
    </row>
    <row r="33" spans="2:4" x14ac:dyDescent="0.25">
      <c r="B33">
        <v>5</v>
      </c>
      <c r="C33" s="1">
        <f t="shared" si="0"/>
        <v>1.2944935222876587E-3</v>
      </c>
      <c r="D33">
        <f t="shared" si="1"/>
        <v>1.6115246434562883E-3</v>
      </c>
    </row>
    <row r="34" spans="2:4" x14ac:dyDescent="0.25">
      <c r="B34">
        <v>6</v>
      </c>
      <c r="C34" s="1">
        <f t="shared" si="0"/>
        <v>4.8543507085787125E-3</v>
      </c>
      <c r="D34">
        <f t="shared" si="1"/>
        <v>6.4658753520350012E-3</v>
      </c>
    </row>
    <row r="35" spans="2:4" x14ac:dyDescent="0.25">
      <c r="B35">
        <v>7</v>
      </c>
      <c r="C35" s="1">
        <f t="shared" si="0"/>
        <v>1.4563052125736123E-2</v>
      </c>
      <c r="D35">
        <f t="shared" si="1"/>
        <v>2.1028927477771162E-2</v>
      </c>
    </row>
    <row r="36" spans="2:4" x14ac:dyDescent="0.25">
      <c r="B36">
        <v>8</v>
      </c>
      <c r="C36" s="1">
        <f t="shared" si="0"/>
        <v>3.5497439556481852E-2</v>
      </c>
      <c r="D36">
        <f t="shared" si="1"/>
        <v>5.6526367034253004E-2</v>
      </c>
    </row>
    <row r="37" spans="2:4" x14ac:dyDescent="0.25">
      <c r="B37">
        <v>9</v>
      </c>
      <c r="C37" s="1">
        <f t="shared" si="0"/>
        <v>7.0994879112963649E-2</v>
      </c>
      <c r="D37">
        <f t="shared" si="1"/>
        <v>0.12752124614721683</v>
      </c>
    </row>
    <row r="38" spans="2:4" x14ac:dyDescent="0.25">
      <c r="B38">
        <v>10</v>
      </c>
      <c r="C38" s="1">
        <f t="shared" si="0"/>
        <v>0.11714155053639005</v>
      </c>
      <c r="D38">
        <f t="shared" si="1"/>
        <v>0.24466279668360688</v>
      </c>
    </row>
    <row r="39" spans="2:4" x14ac:dyDescent="0.25">
      <c r="B39">
        <v>11</v>
      </c>
      <c r="C39" s="1">
        <f t="shared" si="0"/>
        <v>0.15973847800416824</v>
      </c>
      <c r="D39">
        <f t="shared" si="1"/>
        <v>0.4044012746877752</v>
      </c>
    </row>
    <row r="40" spans="2:4" x14ac:dyDescent="0.25">
      <c r="B40">
        <v>12</v>
      </c>
      <c r="C40" s="1">
        <f t="shared" si="0"/>
        <v>0.17970578775468932</v>
      </c>
      <c r="D40">
        <f t="shared" si="1"/>
        <v>0.58410706244246446</v>
      </c>
    </row>
    <row r="41" spans="2:4" x14ac:dyDescent="0.25">
      <c r="B41">
        <v>13</v>
      </c>
      <c r="C41" s="1">
        <f t="shared" si="0"/>
        <v>0.16588226561971325</v>
      </c>
      <c r="D41">
        <f t="shared" si="1"/>
        <v>0.74998932806217766</v>
      </c>
    </row>
    <row r="42" spans="2:4" x14ac:dyDescent="0.25">
      <c r="B42">
        <v>14</v>
      </c>
      <c r="C42" s="1">
        <f t="shared" si="0"/>
        <v>0.12441169921478495</v>
      </c>
      <c r="D42">
        <f t="shared" si="1"/>
        <v>0.87440102727696267</v>
      </c>
    </row>
    <row r="43" spans="2:4" x14ac:dyDescent="0.25">
      <c r="B43">
        <v>15</v>
      </c>
      <c r="C43" s="1">
        <f t="shared" si="0"/>
        <v>7.464701952887097E-2</v>
      </c>
      <c r="D43">
        <f t="shared" si="1"/>
        <v>0.94904804680583355</v>
      </c>
    </row>
    <row r="44" spans="2:4" x14ac:dyDescent="0.25">
      <c r="B44">
        <v>16</v>
      </c>
      <c r="C44" s="1">
        <f t="shared" si="0"/>
        <v>3.499079040415827E-2</v>
      </c>
      <c r="D44">
        <f t="shared" si="1"/>
        <v>0.98403883720999175</v>
      </c>
    </row>
    <row r="45" spans="2:4" x14ac:dyDescent="0.25">
      <c r="B45">
        <v>17</v>
      </c>
      <c r="C45" s="1">
        <f t="shared" si="0"/>
        <v>1.2349690730879388E-2</v>
      </c>
      <c r="D45">
        <f t="shared" si="1"/>
        <v>0.99638852794087107</v>
      </c>
    </row>
    <row r="46" spans="2:4" x14ac:dyDescent="0.25">
      <c r="B46">
        <v>18</v>
      </c>
      <c r="C46" s="1">
        <f t="shared" si="0"/>
        <v>3.0874226827198462E-3</v>
      </c>
      <c r="D46">
        <f t="shared" si="1"/>
        <v>0.99947595062359096</v>
      </c>
    </row>
    <row r="47" spans="2:4" x14ac:dyDescent="0.25">
      <c r="B47">
        <v>19</v>
      </c>
      <c r="C47" s="1">
        <f t="shared" si="0"/>
        <v>4.8748779200839668E-4</v>
      </c>
      <c r="D47">
        <f t="shared" si="1"/>
        <v>0.99996343841559931</v>
      </c>
    </row>
    <row r="48" spans="2:4" x14ac:dyDescent="0.25">
      <c r="B48">
        <v>20</v>
      </c>
      <c r="C48" s="1">
        <f t="shared" si="0"/>
        <v>3.6561584400629767E-5</v>
      </c>
      <c r="D48">
        <f t="shared" si="1"/>
        <v>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F61D3-74A0-434F-9644-1E3430919CA8}">
  <dimension ref="B15:D50"/>
  <sheetViews>
    <sheetView showGridLines="0" zoomScaleNormal="100" workbookViewId="0">
      <selection activeCell="C21" sqref="C21"/>
    </sheetView>
  </sheetViews>
  <sheetFormatPr defaultRowHeight="15" x14ac:dyDescent="0.25"/>
  <cols>
    <col min="1" max="1" width="2.85546875" customWidth="1"/>
    <col min="2" max="2" width="13.42578125" customWidth="1"/>
    <col min="3" max="3" width="14" bestFit="1" customWidth="1"/>
    <col min="4" max="4" width="12" bestFit="1" customWidth="1"/>
  </cols>
  <sheetData>
    <row r="15" spans="2:3" x14ac:dyDescent="0.25">
      <c r="B15" s="2" t="s">
        <v>0</v>
      </c>
      <c r="C15" s="2" t="s">
        <v>1</v>
      </c>
    </row>
    <row r="16" spans="2:3" x14ac:dyDescent="0.25">
      <c r="B16" s="4" t="s">
        <v>2</v>
      </c>
      <c r="C16" s="1">
        <v>3</v>
      </c>
    </row>
    <row r="17" spans="2:4" x14ac:dyDescent="0.25">
      <c r="B17" s="4" t="s">
        <v>3</v>
      </c>
      <c r="C17" s="1">
        <v>22</v>
      </c>
    </row>
    <row r="18" spans="2:4" x14ac:dyDescent="0.25">
      <c r="B18" s="4" t="s">
        <v>4</v>
      </c>
      <c r="C18" s="1">
        <v>0.1</v>
      </c>
    </row>
    <row r="19" spans="2:4" x14ac:dyDescent="0.25">
      <c r="B19" s="4" t="s">
        <v>5</v>
      </c>
      <c r="C19" s="1" t="b">
        <v>0</v>
      </c>
    </row>
    <row r="21" spans="2:4" x14ac:dyDescent="0.25">
      <c r="B21" s="2" t="s">
        <v>6</v>
      </c>
      <c r="C21" s="1">
        <f>_xlfn.BINOM.DIST(C16,C17,C18,C19)</f>
        <v>0.2080311645216408</v>
      </c>
    </row>
    <row r="26" spans="2:4" x14ac:dyDescent="0.25">
      <c r="B26" s="3" t="s">
        <v>8</v>
      </c>
    </row>
    <row r="27" spans="2:4" x14ac:dyDescent="0.25">
      <c r="B27" t="s">
        <v>9</v>
      </c>
      <c r="C27" t="s">
        <v>10</v>
      </c>
      <c r="D27" t="s">
        <v>11</v>
      </c>
    </row>
    <row r="28" spans="2:4" x14ac:dyDescent="0.25">
      <c r="B28">
        <v>0</v>
      </c>
      <c r="C28" s="1">
        <f>BINOMDIST(B28,$C$17,$C$18,FALSE)</f>
        <v>9.8477090218361096E-2</v>
      </c>
      <c r="D28">
        <f>BINOMDIST(B28,$C$17,$C$18,TRUE)</f>
        <v>9.8477090218361096E-2</v>
      </c>
    </row>
    <row r="29" spans="2:4" x14ac:dyDescent="0.25">
      <c r="B29">
        <v>1</v>
      </c>
      <c r="C29" s="1">
        <f t="shared" ref="C29:C46" si="0">BINOMDIST(B29,$C$17,$C$18,FALSE)</f>
        <v>0.24072177608932718</v>
      </c>
      <c r="D29">
        <f t="shared" ref="D29:D48" si="1">BINOMDIST(B29,$C$17,$C$18,TRUE)</f>
        <v>0.33919886630768836</v>
      </c>
    </row>
    <row r="30" spans="2:4" x14ac:dyDescent="0.25">
      <c r="B30">
        <v>2</v>
      </c>
      <c r="C30" s="1">
        <f t="shared" si="0"/>
        <v>0.28084207210421508</v>
      </c>
      <c r="D30">
        <f t="shared" si="1"/>
        <v>0.62004093841190333</v>
      </c>
    </row>
    <row r="31" spans="2:4" x14ac:dyDescent="0.25">
      <c r="B31">
        <v>3</v>
      </c>
      <c r="C31" s="1">
        <f t="shared" si="0"/>
        <v>0.2080311645216408</v>
      </c>
      <c r="D31">
        <f t="shared" si="1"/>
        <v>0.82807210293354416</v>
      </c>
    </row>
    <row r="32" spans="2:4" x14ac:dyDescent="0.25">
      <c r="B32">
        <v>4</v>
      </c>
      <c r="C32" s="1">
        <f t="shared" si="0"/>
        <v>0.10979422571975486</v>
      </c>
      <c r="D32">
        <f t="shared" si="1"/>
        <v>0.93786632865329911</v>
      </c>
    </row>
    <row r="33" spans="2:4" x14ac:dyDescent="0.25">
      <c r="B33">
        <v>5</v>
      </c>
      <c r="C33" s="1">
        <f t="shared" si="0"/>
        <v>4.3917690287901941E-2</v>
      </c>
      <c r="D33">
        <f t="shared" si="1"/>
        <v>0.98178401894120104</v>
      </c>
    </row>
    <row r="34" spans="2:4" x14ac:dyDescent="0.25">
      <c r="B34">
        <v>6</v>
      </c>
      <c r="C34" s="1">
        <f t="shared" si="0"/>
        <v>1.3825939535080241E-2</v>
      </c>
      <c r="D34">
        <f t="shared" si="1"/>
        <v>0.9956099584762812</v>
      </c>
    </row>
    <row r="35" spans="2:4" x14ac:dyDescent="0.25">
      <c r="B35">
        <v>7</v>
      </c>
      <c r="C35" s="1">
        <f t="shared" si="0"/>
        <v>3.5113497231949809E-3</v>
      </c>
      <c r="D35">
        <f t="shared" si="1"/>
        <v>0.9991213081994762</v>
      </c>
    </row>
    <row r="36" spans="2:4" x14ac:dyDescent="0.25">
      <c r="B36">
        <v>8</v>
      </c>
      <c r="C36" s="1">
        <f t="shared" si="0"/>
        <v>7.3153119233228822E-4</v>
      </c>
      <c r="D36">
        <f t="shared" si="1"/>
        <v>0.99985283939180847</v>
      </c>
    </row>
    <row r="37" spans="2:4" x14ac:dyDescent="0.25">
      <c r="B37">
        <v>9</v>
      </c>
      <c r="C37" s="1">
        <f t="shared" si="0"/>
        <v>1.2643749003274108E-4</v>
      </c>
      <c r="D37">
        <f t="shared" si="1"/>
        <v>0.99997927688184118</v>
      </c>
    </row>
    <row r="38" spans="2:4" x14ac:dyDescent="0.25">
      <c r="B38">
        <v>10</v>
      </c>
      <c r="C38" s="1">
        <f t="shared" si="0"/>
        <v>1.8263193004729245E-5</v>
      </c>
      <c r="D38">
        <f t="shared" si="1"/>
        <v>0.99999754007484598</v>
      </c>
    </row>
    <row r="39" spans="2:4" x14ac:dyDescent="0.25">
      <c r="B39">
        <v>11</v>
      </c>
      <c r="C39" s="1">
        <f t="shared" si="0"/>
        <v>2.2137203642096087E-6</v>
      </c>
      <c r="D39">
        <f t="shared" si="1"/>
        <v>0.99999975379521011</v>
      </c>
    </row>
    <row r="40" spans="2:4" x14ac:dyDescent="0.25">
      <c r="B40">
        <v>12</v>
      </c>
      <c r="C40" s="1">
        <f t="shared" si="0"/>
        <v>2.2547151857690479E-7</v>
      </c>
      <c r="D40">
        <f t="shared" si="1"/>
        <v>0.99999997926672868</v>
      </c>
    </row>
    <row r="41" spans="2:4" x14ac:dyDescent="0.25">
      <c r="B41">
        <v>13</v>
      </c>
      <c r="C41" s="1">
        <f t="shared" si="0"/>
        <v>1.9271069963838036E-8</v>
      </c>
      <c r="D41">
        <f t="shared" si="1"/>
        <v>0.99999999853779875</v>
      </c>
    </row>
    <row r="42" spans="2:4" x14ac:dyDescent="0.25">
      <c r="B42">
        <v>14</v>
      </c>
      <c r="C42" s="1">
        <f t="shared" si="0"/>
        <v>1.3765049974169979E-9</v>
      </c>
      <c r="D42">
        <f t="shared" si="1"/>
        <v>0.99999999991430366</v>
      </c>
    </row>
    <row r="43" spans="2:4" x14ac:dyDescent="0.25">
      <c r="B43">
        <v>15</v>
      </c>
      <c r="C43" s="1">
        <f t="shared" si="0"/>
        <v>8.157066651360008E-11</v>
      </c>
      <c r="D43">
        <f t="shared" si="1"/>
        <v>0.99999999999587441</v>
      </c>
    </row>
    <row r="44" spans="2:4" x14ac:dyDescent="0.25">
      <c r="B44">
        <v>16</v>
      </c>
      <c r="C44" s="1">
        <f t="shared" si="0"/>
        <v>3.9652407333000096E-12</v>
      </c>
      <c r="D44">
        <f t="shared" si="1"/>
        <v>0.99999999999983957</v>
      </c>
    </row>
    <row r="45" spans="2:4" x14ac:dyDescent="0.25">
      <c r="B45">
        <v>17</v>
      </c>
      <c r="C45" s="1">
        <f t="shared" si="0"/>
        <v>1.5549963660000049E-13</v>
      </c>
      <c r="D45">
        <f t="shared" si="1"/>
        <v>0.99999999999999512</v>
      </c>
    </row>
    <row r="46" spans="2:4" x14ac:dyDescent="0.25">
      <c r="B46">
        <v>18</v>
      </c>
      <c r="C46" s="1">
        <f t="shared" si="0"/>
        <v>4.79937150000002E-15</v>
      </c>
      <c r="D46">
        <f t="shared" si="1"/>
        <v>0.99999999999999989</v>
      </c>
    </row>
    <row r="47" spans="2:4" x14ac:dyDescent="0.25">
      <c r="B47">
        <v>19</v>
      </c>
      <c r="C47" s="1">
        <f>BINOMDIST(B47,$C$17,$C$18,FALSE)</f>
        <v>1.1226599999999993E-16</v>
      </c>
      <c r="D47">
        <f>BINOMDIST(B47,$C$17,$C$18,TRUE)</f>
        <v>1</v>
      </c>
    </row>
    <row r="48" spans="2:4" x14ac:dyDescent="0.25">
      <c r="B48">
        <v>20</v>
      </c>
      <c r="C48" s="1">
        <f>BINOMDIST(B48,$C$17,$C$18,FALSE)</f>
        <v>1.8710999999999935E-18</v>
      </c>
      <c r="D48">
        <f>BINOMDIST(B48,$C$17,$C$18,TRUE)</f>
        <v>1</v>
      </c>
    </row>
    <row r="49" spans="2:4" x14ac:dyDescent="0.25">
      <c r="B49">
        <v>21</v>
      </c>
      <c r="C49" s="1">
        <f>BINOMDIST(B49,$C$17,$C$18,FALSE)</f>
        <v>1.9799999999999905E-20</v>
      </c>
      <c r="D49">
        <f>BINOMDIST(B49,$C$17,$C$18,TRUE)</f>
        <v>1</v>
      </c>
    </row>
    <row r="50" spans="2:4" x14ac:dyDescent="0.25">
      <c r="B50">
        <v>22</v>
      </c>
      <c r="C50" s="1">
        <f>BINOMDIST(B50,$C$17,$C$18,FALSE)</f>
        <v>1.0000000000000042E-22</v>
      </c>
      <c r="D50">
        <f>BINOMDIST(B50,$C$17,$C$18,TRUE)</f>
        <v>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FD8C7-9CD6-4358-8F5E-1D1322A4A1E6}">
  <dimension ref="B15:D82"/>
  <sheetViews>
    <sheetView showGridLines="0" zoomScaleNormal="100" workbookViewId="0">
      <selection activeCell="C21" sqref="C21"/>
    </sheetView>
  </sheetViews>
  <sheetFormatPr defaultRowHeight="15" x14ac:dyDescent="0.25"/>
  <cols>
    <col min="1" max="1" width="2.85546875" customWidth="1"/>
    <col min="2" max="2" width="13.42578125" customWidth="1"/>
    <col min="3" max="3" width="14" bestFit="1" customWidth="1"/>
    <col min="4" max="4" width="12" bestFit="1" customWidth="1"/>
  </cols>
  <sheetData>
    <row r="15" spans="2:3" x14ac:dyDescent="0.25">
      <c r="B15" s="2" t="s">
        <v>0</v>
      </c>
      <c r="C15" s="2" t="s">
        <v>1</v>
      </c>
    </row>
    <row r="16" spans="2:3" x14ac:dyDescent="0.25">
      <c r="B16" s="4" t="s">
        <v>2</v>
      </c>
      <c r="C16" s="1">
        <v>17</v>
      </c>
    </row>
    <row r="17" spans="2:4" x14ac:dyDescent="0.25">
      <c r="B17" s="4" t="s">
        <v>3</v>
      </c>
      <c r="C17" s="1">
        <v>30</v>
      </c>
    </row>
    <row r="18" spans="2:4" x14ac:dyDescent="0.25">
      <c r="B18" s="4" t="s">
        <v>4</v>
      </c>
      <c r="C18" s="1">
        <v>0.5</v>
      </c>
    </row>
    <row r="19" spans="2:4" x14ac:dyDescent="0.25">
      <c r="B19" s="4" t="s">
        <v>5</v>
      </c>
      <c r="C19" s="1" t="b">
        <v>1</v>
      </c>
    </row>
    <row r="21" spans="2:4" x14ac:dyDescent="0.25">
      <c r="B21" s="2" t="s">
        <v>6</v>
      </c>
      <c r="C21" s="1">
        <f>1-_xlfn.BINOM.DIST(C16,C17,C18,C19)</f>
        <v>0.18079730402678251</v>
      </c>
    </row>
    <row r="26" spans="2:4" x14ac:dyDescent="0.25">
      <c r="B26" s="3" t="s">
        <v>8</v>
      </c>
    </row>
    <row r="27" spans="2:4" x14ac:dyDescent="0.25">
      <c r="B27" t="s">
        <v>9</v>
      </c>
      <c r="C27" t="s">
        <v>10</v>
      </c>
      <c r="D27" t="s">
        <v>11</v>
      </c>
    </row>
    <row r="28" spans="2:4" x14ac:dyDescent="0.25">
      <c r="B28">
        <v>0</v>
      </c>
      <c r="C28" s="1">
        <f>BINOMDIST(B28,$C$17,$C$18,FALSE)</f>
        <v>9.3132257461547934E-10</v>
      </c>
      <c r="D28">
        <f>BINOMDIST(B28,$C$17,$C$18,TRUE)</f>
        <v>9.3132257461547934E-10</v>
      </c>
    </row>
    <row r="29" spans="2:4" x14ac:dyDescent="0.25">
      <c r="B29">
        <v>1</v>
      </c>
      <c r="C29" s="1">
        <f t="shared" ref="C29:C46" si="0">BINOMDIST(B29,$C$17,$C$18,FALSE)</f>
        <v>2.7939677238464359E-8</v>
      </c>
      <c r="D29">
        <f t="shared" ref="D29:D48" si="1">BINOMDIST(B29,$C$17,$C$18,TRUE)</f>
        <v>2.8870999813079864E-8</v>
      </c>
    </row>
    <row r="30" spans="2:4" x14ac:dyDescent="0.25">
      <c r="B30">
        <v>2</v>
      </c>
      <c r="C30" s="1">
        <f t="shared" si="0"/>
        <v>4.0512531995773342E-7</v>
      </c>
      <c r="D30">
        <f t="shared" si="1"/>
        <v>4.3399631977081267E-7</v>
      </c>
    </row>
    <row r="31" spans="2:4" x14ac:dyDescent="0.25">
      <c r="B31">
        <v>3</v>
      </c>
      <c r="C31" s="1">
        <f t="shared" si="0"/>
        <v>3.781169652938836E-6</v>
      </c>
      <c r="D31">
        <f t="shared" si="1"/>
        <v>4.2151659727096608E-6</v>
      </c>
    </row>
    <row r="32" spans="2:4" x14ac:dyDescent="0.25">
      <c r="B32">
        <v>4</v>
      </c>
      <c r="C32" s="1">
        <f t="shared" si="0"/>
        <v>2.5522895157337233E-5</v>
      </c>
      <c r="D32">
        <f t="shared" si="1"/>
        <v>2.9738061130046844E-5</v>
      </c>
    </row>
    <row r="33" spans="2:4" x14ac:dyDescent="0.25">
      <c r="B33">
        <v>5</v>
      </c>
      <c r="C33" s="1">
        <f t="shared" si="0"/>
        <v>1.3271905481815344E-4</v>
      </c>
      <c r="D33">
        <f t="shared" si="1"/>
        <v>1.6245711594820044E-4</v>
      </c>
    </row>
    <row r="34" spans="2:4" x14ac:dyDescent="0.25">
      <c r="B34">
        <v>6</v>
      </c>
      <c r="C34" s="1">
        <f t="shared" si="0"/>
        <v>5.5299606174230467E-4</v>
      </c>
      <c r="D34">
        <f t="shared" si="1"/>
        <v>7.1545317769050587E-4</v>
      </c>
    </row>
    <row r="35" spans="2:4" x14ac:dyDescent="0.25">
      <c r="B35">
        <v>7</v>
      </c>
      <c r="C35" s="1">
        <f t="shared" si="0"/>
        <v>1.8959864974021896E-3</v>
      </c>
      <c r="D35">
        <f t="shared" si="1"/>
        <v>2.611439675092698E-3</v>
      </c>
    </row>
    <row r="36" spans="2:4" x14ac:dyDescent="0.25">
      <c r="B36">
        <v>8</v>
      </c>
      <c r="C36" s="1">
        <f t="shared" si="0"/>
        <v>5.4509611800313048E-3</v>
      </c>
      <c r="D36">
        <f t="shared" si="1"/>
        <v>8.0624008551239985E-3</v>
      </c>
    </row>
    <row r="37" spans="2:4" x14ac:dyDescent="0.25">
      <c r="B37">
        <v>9</v>
      </c>
      <c r="C37" s="1">
        <f t="shared" si="0"/>
        <v>1.3324571773409849E-2</v>
      </c>
      <c r="D37">
        <f t="shared" si="1"/>
        <v>2.1386972628533851E-2</v>
      </c>
    </row>
    <row r="38" spans="2:4" x14ac:dyDescent="0.25">
      <c r="B38">
        <v>10</v>
      </c>
      <c r="C38" s="1">
        <f t="shared" si="0"/>
        <v>2.7981600724160692E-2</v>
      </c>
      <c r="D38">
        <f t="shared" si="1"/>
        <v>4.9368573352694511E-2</v>
      </c>
    </row>
    <row r="39" spans="2:4" x14ac:dyDescent="0.25">
      <c r="B39">
        <v>11</v>
      </c>
      <c r="C39" s="1">
        <f t="shared" si="0"/>
        <v>5.0875637680292116E-2</v>
      </c>
      <c r="D39">
        <f t="shared" si="1"/>
        <v>0.10024421103298661</v>
      </c>
    </row>
    <row r="40" spans="2:4" x14ac:dyDescent="0.25">
      <c r="B40">
        <v>12</v>
      </c>
      <c r="C40" s="1">
        <f t="shared" si="0"/>
        <v>8.0553092993795886E-2</v>
      </c>
      <c r="D40">
        <f t="shared" si="1"/>
        <v>0.18079730402678254</v>
      </c>
    </row>
    <row r="41" spans="2:4" x14ac:dyDescent="0.25">
      <c r="B41">
        <v>13</v>
      </c>
      <c r="C41" s="1">
        <f t="shared" si="0"/>
        <v>0.1115350518375635</v>
      </c>
      <c r="D41">
        <f t="shared" si="1"/>
        <v>0.29233235586434619</v>
      </c>
    </row>
    <row r="42" spans="2:4" x14ac:dyDescent="0.25">
      <c r="B42">
        <v>14</v>
      </c>
      <c r="C42" s="1">
        <f t="shared" si="0"/>
        <v>0.13543542008847004</v>
      </c>
      <c r="D42">
        <f t="shared" si="1"/>
        <v>0.42776777595281623</v>
      </c>
    </row>
    <row r="43" spans="2:4" x14ac:dyDescent="0.25">
      <c r="B43">
        <v>15</v>
      </c>
      <c r="C43" s="1">
        <f t="shared" si="0"/>
        <v>0.14446444809436798</v>
      </c>
      <c r="D43">
        <f t="shared" si="1"/>
        <v>0.57223222404718377</v>
      </c>
    </row>
    <row r="44" spans="2:4" x14ac:dyDescent="0.25">
      <c r="B44">
        <v>16</v>
      </c>
      <c r="C44" s="1">
        <f t="shared" si="0"/>
        <v>0.13543542008847004</v>
      </c>
      <c r="D44">
        <f t="shared" si="1"/>
        <v>0.70766764413565375</v>
      </c>
    </row>
    <row r="45" spans="2:4" x14ac:dyDescent="0.25">
      <c r="B45">
        <v>17</v>
      </c>
      <c r="C45" s="1">
        <f t="shared" si="0"/>
        <v>0.1115350518375635</v>
      </c>
      <c r="D45">
        <f t="shared" si="1"/>
        <v>0.81920269597321749</v>
      </c>
    </row>
    <row r="46" spans="2:4" x14ac:dyDescent="0.25">
      <c r="B46">
        <v>18</v>
      </c>
      <c r="C46" s="1">
        <f t="shared" si="0"/>
        <v>8.0553092993795886E-2</v>
      </c>
      <c r="D46">
        <f t="shared" si="1"/>
        <v>0.89975578896701336</v>
      </c>
    </row>
    <row r="47" spans="2:4" x14ac:dyDescent="0.25">
      <c r="B47">
        <v>19</v>
      </c>
      <c r="C47" s="1">
        <f>BINOMDIST(B47,$C$17,$C$18,FALSE)</f>
        <v>5.0875637680292116E-2</v>
      </c>
      <c r="D47">
        <f>BINOMDIST(B47,$C$17,$C$18,TRUE)</f>
        <v>0.95063142664730549</v>
      </c>
    </row>
    <row r="48" spans="2:4" x14ac:dyDescent="0.25">
      <c r="B48">
        <v>20</v>
      </c>
      <c r="C48" s="1">
        <f>BINOMDIST(B48,$C$17,$C$18,FALSE)</f>
        <v>2.7981600724160689E-2</v>
      </c>
      <c r="D48">
        <f>BINOMDIST(B48,$C$17,$C$18,TRUE)</f>
        <v>0.97861302737146616</v>
      </c>
    </row>
    <row r="49" spans="2:4" x14ac:dyDescent="0.25">
      <c r="B49">
        <v>21</v>
      </c>
      <c r="C49" s="1">
        <f>BINOMDIST(B49,$C$17,$C$18,FALSE)</f>
        <v>1.3324571773409843E-2</v>
      </c>
      <c r="D49">
        <f>BINOMDIST(B49,$C$17,$C$18,TRUE)</f>
        <v>0.991937599144876</v>
      </c>
    </row>
    <row r="50" spans="2:4" x14ac:dyDescent="0.25">
      <c r="B50">
        <v>22</v>
      </c>
      <c r="C50" s="1">
        <f>BINOMDIST(B50,$C$17,$C$18,FALSE)</f>
        <v>5.4509611800313022E-3</v>
      </c>
      <c r="D50">
        <f>BINOMDIST(B50,$C$17,$C$18,TRUE)</f>
        <v>0.9973885603249073</v>
      </c>
    </row>
    <row r="51" spans="2:4" x14ac:dyDescent="0.25">
      <c r="B51">
        <v>23</v>
      </c>
      <c r="C51" s="1">
        <f t="shared" ref="C51:C82" si="2">BINOMDIST(B51,$C$17,$C$18,FALSE)</f>
        <v>1.8959864974021896E-3</v>
      </c>
      <c r="D51">
        <f t="shared" ref="D51:D82" si="3">BINOMDIST(B51,$C$17,$C$18,TRUE)</f>
        <v>0.99928454682230949</v>
      </c>
    </row>
    <row r="52" spans="2:4" x14ac:dyDescent="0.25">
      <c r="B52">
        <v>24</v>
      </c>
      <c r="C52" s="1">
        <f t="shared" si="2"/>
        <v>5.5299606174230467E-4</v>
      </c>
      <c r="D52">
        <f t="shared" si="3"/>
        <v>0.9998375428840518</v>
      </c>
    </row>
    <row r="53" spans="2:4" x14ac:dyDescent="0.25">
      <c r="B53">
        <v>25</v>
      </c>
      <c r="C53" s="1">
        <f t="shared" si="2"/>
        <v>1.3271905481815344E-4</v>
      </c>
      <c r="D53">
        <f t="shared" si="3"/>
        <v>0.99997026193886995</v>
      </c>
    </row>
    <row r="54" spans="2:4" x14ac:dyDescent="0.25">
      <c r="B54">
        <v>26</v>
      </c>
      <c r="C54" s="1">
        <f t="shared" si="2"/>
        <v>2.5522895157337233E-5</v>
      </c>
      <c r="D54">
        <f t="shared" si="3"/>
        <v>0.99999578483402729</v>
      </c>
    </row>
    <row r="55" spans="2:4" x14ac:dyDescent="0.25">
      <c r="B55">
        <v>27</v>
      </c>
      <c r="C55" s="1">
        <f t="shared" si="2"/>
        <v>3.781169652938836E-6</v>
      </c>
      <c r="D55">
        <f t="shared" si="3"/>
        <v>0.99999956600368023</v>
      </c>
    </row>
    <row r="56" spans="2:4" x14ac:dyDescent="0.25">
      <c r="B56">
        <v>28</v>
      </c>
      <c r="C56" s="1">
        <f t="shared" si="2"/>
        <v>4.0512531995773411E-7</v>
      </c>
      <c r="D56">
        <f t="shared" si="3"/>
        <v>0.99999997112900019</v>
      </c>
    </row>
    <row r="57" spans="2:4" x14ac:dyDescent="0.25">
      <c r="B57">
        <v>29</v>
      </c>
      <c r="C57" s="1">
        <f t="shared" si="2"/>
        <v>2.7939677238464359E-8</v>
      </c>
      <c r="D57">
        <f t="shared" si="3"/>
        <v>0.99999999906867743</v>
      </c>
    </row>
    <row r="58" spans="2:4" x14ac:dyDescent="0.25">
      <c r="B58">
        <v>30</v>
      </c>
      <c r="C58" s="1">
        <f t="shared" si="2"/>
        <v>9.3132257461547934E-10</v>
      </c>
      <c r="D58">
        <f t="shared" si="3"/>
        <v>1</v>
      </c>
    </row>
    <row r="59" spans="2:4" x14ac:dyDescent="0.25">
      <c r="C59" s="1"/>
    </row>
    <row r="60" spans="2:4" x14ac:dyDescent="0.25">
      <c r="C60" s="1"/>
    </row>
    <row r="61" spans="2:4" x14ac:dyDescent="0.25">
      <c r="C61" s="1"/>
    </row>
    <row r="62" spans="2:4" x14ac:dyDescent="0.25">
      <c r="C62" s="1"/>
    </row>
    <row r="63" spans="2:4" x14ac:dyDescent="0.25">
      <c r="C63" s="1"/>
    </row>
    <row r="64" spans="2:4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77CD5-BDB9-4CD7-9953-17973D98735D}">
  <dimension ref="B2:C13"/>
  <sheetViews>
    <sheetView showGridLines="0" zoomScale="160" zoomScaleNormal="160" workbookViewId="0">
      <selection activeCell="B14" sqref="B14"/>
    </sheetView>
  </sheetViews>
  <sheetFormatPr defaultRowHeight="15" x14ac:dyDescent="0.25"/>
  <cols>
    <col min="1" max="1" width="2.85546875" customWidth="1"/>
    <col min="2" max="2" width="13.42578125" customWidth="1"/>
    <col min="3" max="3" width="14" bestFit="1" customWidth="1"/>
  </cols>
  <sheetData>
    <row r="2" spans="2:3" x14ac:dyDescent="0.25">
      <c r="B2" s="2" t="s">
        <v>0</v>
      </c>
      <c r="C2" s="2" t="s">
        <v>1</v>
      </c>
    </row>
    <row r="3" spans="2:3" x14ac:dyDescent="0.25">
      <c r="B3" s="4" t="s">
        <v>2</v>
      </c>
      <c r="C3" s="1">
        <v>9</v>
      </c>
    </row>
    <row r="4" spans="2:3" x14ac:dyDescent="0.25">
      <c r="B4" s="4" t="s">
        <v>3</v>
      </c>
      <c r="C4" s="1">
        <v>20</v>
      </c>
    </row>
    <row r="5" spans="2:3" x14ac:dyDescent="0.25">
      <c r="B5" s="4" t="s">
        <v>4</v>
      </c>
      <c r="C5" s="1">
        <v>0.3</v>
      </c>
    </row>
    <row r="6" spans="2:3" x14ac:dyDescent="0.25">
      <c r="B6" s="4" t="s">
        <v>5</v>
      </c>
      <c r="C6" s="1" t="b">
        <v>0</v>
      </c>
    </row>
    <row r="8" spans="2:3" x14ac:dyDescent="0.25">
      <c r="B8" s="2" t="s">
        <v>6</v>
      </c>
      <c r="C8" s="1">
        <f>_xlfn.BINOM.DIST(C3,C4,C5,C6)</f>
        <v>6.5369565545634917E-2</v>
      </c>
    </row>
    <row r="13" spans="2:3" x14ac:dyDescent="0.25">
      <c r="B13" s="3" t="s">
        <v>7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 1</vt:lpstr>
      <vt:lpstr>Ex 2</vt:lpstr>
      <vt:lpstr>Ex 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2018-09-25T06:38:43Z</dcterms:created>
  <dcterms:modified xsi:type="dcterms:W3CDTF">2024-03-27T20:08:18Z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26f5829f-c3ce-4e27-8b51-099e5adf98cc</vt:lpwstr>
  </property>
</Properties>
</file>