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\Excelforum\"/>
    </mc:Choice>
  </mc:AlternateContent>
  <xr:revisionPtr revIDLastSave="0" documentId="13_ncr:1_{0E352600-2047-4EC4-B4D3-F3F335430BD8}" xr6:coauthVersionLast="47" xr6:coauthVersionMax="47" xr10:uidLastSave="{00000000-0000-0000-0000-000000000000}"/>
  <bookViews>
    <workbookView xWindow="-120" yWindow="-120" windowWidth="29040" windowHeight="17520" xr2:uid="{829B6F04-9929-4408-BB4F-14004338B8CE}"/>
  </bookViews>
  <sheets>
    <sheet name="Ex 1" sheetId="2" r:id="rId1"/>
    <sheet name="Ex 2" sheetId="3" r:id="rId2"/>
    <sheet name="Ex 3" sheetId="4" r:id="rId3"/>
    <sheet name="Sheet1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4" l="1"/>
  <c r="D58" i="4"/>
  <c r="C58" i="4"/>
  <c r="D57" i="4"/>
  <c r="C57" i="4"/>
  <c r="D56" i="4"/>
  <c r="C56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33" i="4"/>
  <c r="C33" i="4"/>
  <c r="D32" i="4"/>
  <c r="C32" i="4"/>
  <c r="D31" i="4"/>
  <c r="C31" i="4"/>
  <c r="D30" i="4"/>
  <c r="C30" i="4"/>
  <c r="D29" i="4"/>
  <c r="C29" i="4"/>
  <c r="D28" i="4"/>
  <c r="C28" i="4"/>
  <c r="C23" i="3"/>
  <c r="C2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D28" i="3"/>
  <c r="C28" i="3"/>
  <c r="B23" i="2"/>
  <c r="C28" i="2"/>
  <c r="C58" i="2"/>
  <c r="D5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21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7" i="1"/>
</calcChain>
</file>

<file path=xl/sharedStrings.xml><?xml version="1.0" encoding="utf-8"?>
<sst xmlns="http://schemas.openxmlformats.org/spreadsheetml/2006/main" count="37" uniqueCount="11">
  <si>
    <t>Argument</t>
  </si>
  <si>
    <t>Value</t>
  </si>
  <si>
    <t>trials</t>
  </si>
  <si>
    <t>probability_s</t>
  </si>
  <si>
    <t>BINOM.INV</t>
  </si>
  <si>
    <r>
      <t>BINOM.INV(</t>
    </r>
    <r>
      <rPr>
        <i/>
        <sz val="11"/>
        <color rgb="FF2F2F2F"/>
        <rFont val="Calibri"/>
        <family val="2"/>
        <scheme val="minor"/>
      </rPr>
      <t>trials,probability_s,alpha</t>
    </r>
    <r>
      <rPr>
        <sz val="11"/>
        <color rgb="FF2F2F2F"/>
        <rFont val="Calibri"/>
        <family val="2"/>
        <scheme val="minor"/>
      </rPr>
      <t>)</t>
    </r>
  </si>
  <si>
    <t>alpha</t>
  </si>
  <si>
    <t>Number</t>
  </si>
  <si>
    <t>Probability</t>
  </si>
  <si>
    <t>Cumulative</t>
  </si>
  <si>
    <r>
      <t>BINOM.INV(</t>
    </r>
    <r>
      <rPr>
        <i/>
        <sz val="11"/>
        <color theme="1"/>
        <rFont val="Calibri"/>
        <family val="2"/>
        <scheme val="minor"/>
      </rPr>
      <t>trials,probability_s,alpha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</si>
</sst>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F2F2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2F2F2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1" fillId="0" borderId="1">
      <alignment horizontal="left" indent="1"/>
    </xf>
  </cellStyleXfs>
  <cellXfs count="5">
    <xf numFmtId="0" fontId="0" fillId="0" borderId="0" xfId="0"/>
    <xf numFmtId="0" fontId="1" fillId="0" borderId="1" xfId="1">
      <alignment horizontal="left" indent="1"/>
    </xf>
    <xf numFmtId="0" fontId="2" fillId="2" borderId="1" xfId="1" applyFont="1" applyFill="1">
      <alignment horizontal="left" indent="1"/>
    </xf>
    <xf numFmtId="0" fontId="3" fillId="0" borderId="0" xfId="0" applyFont="1"/>
    <xf numFmtId="0" fontId="4" fillId="0" borderId="1" xfId="1" applyFont="1">
      <alignment horizontal="left" indent="1"/>
    </xf>
  </cellXfs>
  <cellStyles count="2">
    <cellStyle name="Default" xfId="1" xr:uid="{BEB819D7-EC07-4AF6-A0FB-4BD3A0D796C4}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F0D0B8C4-3F2C-4F14-8F93-58829C280E83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u="sng"/>
              <a:t>Binomial</a:t>
            </a:r>
            <a:r>
              <a:rPr lang="sv-SE" u="sng" baseline="0"/>
              <a:t> distribution</a:t>
            </a:r>
            <a:endParaRPr lang="sv-SE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 1'!$C$27</c:f>
              <c:strCache>
                <c:ptCount val="1"/>
                <c:pt idx="0">
                  <c:v>Probability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 1'!$B$38:$B$58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'Ex 1'!$C$38:$C$58</c:f>
              <c:numCache>
                <c:formatCode>General</c:formatCode>
                <c:ptCount val="21"/>
                <c:pt idx="0">
                  <c:v>2.9592245393542889E-5</c:v>
                </c:pt>
                <c:pt idx="1">
                  <c:v>1.2554285924533322E-4</c:v>
                </c:pt>
                <c:pt idx="2">
                  <c:v>4.6381111887859318E-4</c:v>
                </c:pt>
                <c:pt idx="3">
                  <c:v>1.4984666917616009E-3</c:v>
                </c:pt>
                <c:pt idx="4">
                  <c:v>4.245655626657875E-3</c:v>
                </c:pt>
                <c:pt idx="5">
                  <c:v>1.0566965115237381E-2</c:v>
                </c:pt>
                <c:pt idx="6">
                  <c:v>2.3115236189581771E-2</c:v>
                </c:pt>
                <c:pt idx="7">
                  <c:v>4.441751267801989E-2</c:v>
                </c:pt>
                <c:pt idx="8">
                  <c:v>7.4851734327774255E-2</c:v>
                </c:pt>
                <c:pt idx="9">
                  <c:v>0.11030781900935149</c:v>
                </c:pt>
                <c:pt idx="10">
                  <c:v>0.14156170106200111</c:v>
                </c:pt>
                <c:pt idx="11">
                  <c:v>0.15729077895777893</c:v>
                </c:pt>
                <c:pt idx="12">
                  <c:v>0.15014119809606169</c:v>
                </c:pt>
                <c:pt idx="13">
                  <c:v>0.12185372599100654</c:v>
                </c:pt>
                <c:pt idx="14">
                  <c:v>8.2928230188323931E-2</c:v>
                </c:pt>
                <c:pt idx="15">
                  <c:v>4.6439808905461399E-2</c:v>
                </c:pt>
                <c:pt idx="16">
                  <c:v>2.0838375790912161E-2</c:v>
                </c:pt>
                <c:pt idx="17">
                  <c:v>7.2033891622906255E-3</c:v>
                </c:pt>
                <c:pt idx="18">
                  <c:v>1.8008472905726549E-3</c:v>
                </c:pt>
                <c:pt idx="19">
                  <c:v>2.8979151802318562E-4</c:v>
                </c:pt>
                <c:pt idx="20">
                  <c:v>2.2539340290692213E-5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5E-4A36-A51C-0B7D5019C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-27"/>
        <c:axId val="1621760880"/>
        <c:axId val="1621768560"/>
      </c:barChart>
      <c:lineChart>
        <c:grouping val="standard"/>
        <c:varyColors val="0"/>
        <c:ser>
          <c:idx val="1"/>
          <c:order val="1"/>
          <c:tx>
            <c:strRef>
              <c:f>'Ex 1'!$D$27</c:f>
              <c:strCache>
                <c:ptCount val="1"/>
                <c:pt idx="0">
                  <c:v>Cumulative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 1'!$B$38:$B$58</c:f>
              <c:numCache>
                <c:formatCode>General</c:formatCode>
                <c:ptCount val="21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</c:numCache>
            </c:numRef>
          </c:cat>
          <c:val>
            <c:numRef>
              <c:f>'Ex 1'!$D$38:$D$58</c:f>
              <c:numCache>
                <c:formatCode>General</c:formatCode>
                <c:ptCount val="21"/>
                <c:pt idx="0">
                  <c:v>3.6870080768784867E-5</c:v>
                </c:pt>
                <c:pt idx="1">
                  <c:v>1.6241294001411791E-4</c:v>
                </c:pt>
                <c:pt idx="2">
                  <c:v>6.2622405889271014E-4</c:v>
                </c:pt>
                <c:pt idx="3">
                  <c:v>2.1246907506543146E-3</c:v>
                </c:pt>
                <c:pt idx="4">
                  <c:v>6.3703463773121917E-3</c:v>
                </c:pt>
                <c:pt idx="5">
                  <c:v>1.6937311492549581E-2</c:v>
                </c:pt>
                <c:pt idx="6">
                  <c:v>4.0052547682131338E-2</c:v>
                </c:pt>
                <c:pt idx="7">
                  <c:v>8.4470060360151283E-2</c:v>
                </c:pt>
                <c:pt idx="8">
                  <c:v>0.15932179468792554</c:v>
                </c:pt>
                <c:pt idx="9">
                  <c:v>0.26962961369727712</c:v>
                </c:pt>
                <c:pt idx="10">
                  <c:v>0.41119131475927789</c:v>
                </c:pt>
                <c:pt idx="11">
                  <c:v>0.56848209371705716</c:v>
                </c:pt>
                <c:pt idx="12">
                  <c:v>0.7186232918131189</c:v>
                </c:pt>
                <c:pt idx="13">
                  <c:v>0.84047701780412565</c:v>
                </c:pt>
                <c:pt idx="14">
                  <c:v>0.92340524799244927</c:v>
                </c:pt>
                <c:pt idx="15">
                  <c:v>0.96984505689791067</c:v>
                </c:pt>
                <c:pt idx="16">
                  <c:v>0.99068343268882286</c:v>
                </c:pt>
                <c:pt idx="17">
                  <c:v>0.99788682185111344</c:v>
                </c:pt>
                <c:pt idx="18">
                  <c:v>0.99968766914168605</c:v>
                </c:pt>
                <c:pt idx="19">
                  <c:v>0.99997746065970938</c:v>
                </c:pt>
                <c:pt idx="2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5E-4A36-A51C-0B7D5019C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788624"/>
        <c:axId val="93374288"/>
      </c:lineChart>
      <c:catAx>
        <c:axId val="162176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21768560"/>
        <c:crosses val="autoZero"/>
        <c:auto val="1"/>
        <c:lblAlgn val="ctr"/>
        <c:lblOffset val="100"/>
        <c:noMultiLvlLbl val="0"/>
      </c:catAx>
      <c:valAx>
        <c:axId val="1621768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21760880"/>
        <c:crosses val="autoZero"/>
        <c:crossBetween val="midCat"/>
      </c:valAx>
      <c:valAx>
        <c:axId val="933742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42788624"/>
        <c:crosses val="max"/>
        <c:crossBetween val="between"/>
        <c:majorUnit val="0.1"/>
      </c:valAx>
      <c:catAx>
        <c:axId val="194278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374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u="sng"/>
              <a:t>Binomial</a:t>
            </a:r>
            <a:r>
              <a:rPr lang="sv-SE" u="sng" baseline="0"/>
              <a:t> distribution</a:t>
            </a:r>
            <a:endParaRPr lang="sv-SE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 2'!$C$27</c:f>
              <c:strCache>
                <c:ptCount val="1"/>
                <c:pt idx="0">
                  <c:v>Probability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 2'!$B$28:$B$36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'Ex 2'!$C$28:$C$36</c:f>
              <c:numCache>
                <c:formatCode>General</c:formatCode>
                <c:ptCount val="9"/>
                <c:pt idx="0">
                  <c:v>3.5184372088831996E-2</c:v>
                </c:pt>
                <c:pt idx="1">
                  <c:v>0.13194139533312005</c:v>
                </c:pt>
                <c:pt idx="2">
                  <c:v>0.23089744183296002</c:v>
                </c:pt>
                <c:pt idx="3">
                  <c:v>0.25013889531903993</c:v>
                </c:pt>
                <c:pt idx="4">
                  <c:v>0.18760417148927999</c:v>
                </c:pt>
                <c:pt idx="5">
                  <c:v>0.103182294319104</c:v>
                </c:pt>
                <c:pt idx="6">
                  <c:v>4.2992622632960005E-2</c:v>
                </c:pt>
                <c:pt idx="7">
                  <c:v>1.3819057274879993E-2</c:v>
                </c:pt>
                <c:pt idx="8">
                  <c:v>3.4547643187200008E-3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CE-4FA4-BEFA-3E9F983C4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-27"/>
        <c:axId val="1621760880"/>
        <c:axId val="1621768560"/>
      </c:barChart>
      <c:lineChart>
        <c:grouping val="standard"/>
        <c:varyColors val="0"/>
        <c:ser>
          <c:idx val="1"/>
          <c:order val="1"/>
          <c:tx>
            <c:strRef>
              <c:f>'Ex 2'!$D$27</c:f>
              <c:strCache>
                <c:ptCount val="1"/>
                <c:pt idx="0">
                  <c:v>Cumulative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 2'!$B$28:$B$36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cat>
          <c:val>
            <c:numRef>
              <c:f>'Ex 2'!$D$28:$D$36</c:f>
              <c:numCache>
                <c:formatCode>General</c:formatCode>
                <c:ptCount val="9"/>
                <c:pt idx="0">
                  <c:v>3.5184372088831996E-2</c:v>
                </c:pt>
                <c:pt idx="1">
                  <c:v>0.16712576742195198</c:v>
                </c:pt>
                <c:pt idx="2">
                  <c:v>0.39802320925491202</c:v>
                </c:pt>
                <c:pt idx="3">
                  <c:v>0.64816210457395196</c:v>
                </c:pt>
                <c:pt idx="4">
                  <c:v>0.83576627606323206</c:v>
                </c:pt>
                <c:pt idx="5">
                  <c:v>0.93894857038233592</c:v>
                </c:pt>
                <c:pt idx="6">
                  <c:v>0.98194119301529603</c:v>
                </c:pt>
                <c:pt idx="7">
                  <c:v>0.99576025029017601</c:v>
                </c:pt>
                <c:pt idx="8">
                  <c:v>0.99921501460889606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CE-4FA4-BEFA-3E9F983C4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788624"/>
        <c:axId val="93374288"/>
      </c:lineChart>
      <c:catAx>
        <c:axId val="162176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21768560"/>
        <c:crosses val="autoZero"/>
        <c:auto val="1"/>
        <c:lblAlgn val="ctr"/>
        <c:lblOffset val="100"/>
        <c:noMultiLvlLbl val="0"/>
      </c:catAx>
      <c:valAx>
        <c:axId val="162176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21760880"/>
        <c:crosses val="autoZero"/>
        <c:crossBetween val="midCat"/>
      </c:valAx>
      <c:valAx>
        <c:axId val="9337428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42788624"/>
        <c:crosses val="max"/>
        <c:crossBetween val="between"/>
      </c:valAx>
      <c:catAx>
        <c:axId val="194278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374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sng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 u="sng"/>
              <a:t>Binomial</a:t>
            </a:r>
            <a:r>
              <a:rPr lang="sv-SE" u="sng" baseline="0"/>
              <a:t> distribution</a:t>
            </a:r>
            <a:endParaRPr lang="sv-SE" u="sng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sng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 3'!$C$27</c:f>
              <c:strCache>
                <c:ptCount val="1"/>
                <c:pt idx="0">
                  <c:v>Probability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'Ex 3'!$B$28:$B$53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'Ex 3'!$C$28:$C$53</c:f>
              <c:numCache>
                <c:formatCode>General</c:formatCode>
                <c:ptCount val="26"/>
                <c:pt idx="0">
                  <c:v>2.8430288029929681E-6</c:v>
                </c:pt>
                <c:pt idx="1">
                  <c:v>4.7383813383216083E-5</c:v>
                </c:pt>
                <c:pt idx="2">
                  <c:v>3.7907050706572964E-4</c:v>
                </c:pt>
                <c:pt idx="3">
                  <c:v>1.9374714805581734E-3</c:v>
                </c:pt>
                <c:pt idx="4">
                  <c:v>7.1040620953799665E-3</c:v>
                </c:pt>
                <c:pt idx="5">
                  <c:v>1.9891373867063907E-2</c:v>
                </c:pt>
                <c:pt idx="6">
                  <c:v>4.4203053037919791E-2</c:v>
                </c:pt>
                <c:pt idx="7">
                  <c:v>7.9986476925759609E-2</c:v>
                </c:pt>
                <c:pt idx="8">
                  <c:v>0.11997971538863936</c:v>
                </c:pt>
                <c:pt idx="9">
                  <c:v>0.15108556752643482</c:v>
                </c:pt>
                <c:pt idx="10">
                  <c:v>0.16115793869486375</c:v>
                </c:pt>
                <c:pt idx="11">
                  <c:v>0.1465072169953307</c:v>
                </c:pt>
                <c:pt idx="12">
                  <c:v>0.11395005766303502</c:v>
                </c:pt>
                <c:pt idx="13">
                  <c:v>7.5966705108689969E-2</c:v>
                </c:pt>
                <c:pt idx="14">
                  <c:v>4.3409545776394276E-2</c:v>
                </c:pt>
                <c:pt idx="15">
                  <c:v>2.1222444601792775E-2</c:v>
                </c:pt>
                <c:pt idx="16">
                  <c:v>8.842685250746973E-3</c:v>
                </c:pt>
                <c:pt idx="17">
                  <c:v>3.1209477355577638E-3</c:v>
                </c:pt>
                <c:pt idx="18">
                  <c:v>9.2472525498007671E-4</c:v>
                </c:pt>
                <c:pt idx="19">
                  <c:v>2.2712550122317698E-4</c:v>
                </c:pt>
                <c:pt idx="20">
                  <c:v>4.5425100244635373E-5</c:v>
                </c:pt>
                <c:pt idx="21">
                  <c:v>7.2103333721643504E-6</c:v>
                </c:pt>
                <c:pt idx="22">
                  <c:v>8.7397980268658438E-7</c:v>
                </c:pt>
                <c:pt idx="23">
                  <c:v>7.5998243711877615E-8</c:v>
                </c:pt>
                <c:pt idx="24">
                  <c:v>4.2221246506598524E-9</c:v>
                </c:pt>
                <c:pt idx="25">
                  <c:v>1.1258999068426259E-10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A-4172-A511-218C0BCE3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-27"/>
        <c:axId val="1621760880"/>
        <c:axId val="1621768560"/>
      </c:barChart>
      <c:lineChart>
        <c:grouping val="standard"/>
        <c:varyColors val="0"/>
        <c:ser>
          <c:idx val="1"/>
          <c:order val="1"/>
          <c:tx>
            <c:strRef>
              <c:f>'Ex 3'!$D$27</c:f>
              <c:strCache>
                <c:ptCount val="1"/>
                <c:pt idx="0">
                  <c:v>Cumulative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'Ex 3'!$B$28:$B$53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</c:numCache>
            </c:numRef>
          </c:cat>
          <c:val>
            <c:numRef>
              <c:f>'Ex 3'!$D$28:$D$53</c:f>
              <c:numCache>
                <c:formatCode>General</c:formatCode>
                <c:ptCount val="26"/>
                <c:pt idx="0">
                  <c:v>2.8430288029929681E-6</c:v>
                </c:pt>
                <c:pt idx="1">
                  <c:v>5.0226842186209087E-5</c:v>
                </c:pt>
                <c:pt idx="2">
                  <c:v>4.29297349251938E-4</c:v>
                </c:pt>
                <c:pt idx="3">
                  <c:v>2.3667688298101082E-3</c:v>
                </c:pt>
                <c:pt idx="4">
                  <c:v>9.4708309251900786E-3</c:v>
                </c:pt>
                <c:pt idx="5">
                  <c:v>2.9362204792253974E-2</c:v>
                </c:pt>
                <c:pt idx="6">
                  <c:v>7.3565257830173744E-2</c:v>
                </c:pt>
                <c:pt idx="7">
                  <c:v>0.15355173475593337</c:v>
                </c:pt>
                <c:pt idx="8">
                  <c:v>0.2735314501445727</c:v>
                </c:pt>
                <c:pt idx="9">
                  <c:v>0.42461701767100724</c:v>
                </c:pt>
                <c:pt idx="10">
                  <c:v>0.58577495636587096</c:v>
                </c:pt>
                <c:pt idx="11">
                  <c:v>0.73228217336120205</c:v>
                </c:pt>
                <c:pt idx="12">
                  <c:v>0.84623223102423695</c:v>
                </c:pt>
                <c:pt idx="13">
                  <c:v>0.92219893613292703</c:v>
                </c:pt>
                <c:pt idx="14">
                  <c:v>0.96560848190932136</c:v>
                </c:pt>
                <c:pt idx="15">
                  <c:v>0.98683092651111415</c:v>
                </c:pt>
                <c:pt idx="16">
                  <c:v>0.9956736117618612</c:v>
                </c:pt>
                <c:pt idx="17">
                  <c:v>0.99879455949741891</c:v>
                </c:pt>
                <c:pt idx="18">
                  <c:v>0.99971928475239902</c:v>
                </c:pt>
                <c:pt idx="19">
                  <c:v>0.99994641025362219</c:v>
                </c:pt>
                <c:pt idx="20">
                  <c:v>0.99999183535386682</c:v>
                </c:pt>
                <c:pt idx="21">
                  <c:v>0.99999904568723896</c:v>
                </c:pt>
                <c:pt idx="22">
                  <c:v>0.99999991966704171</c:v>
                </c:pt>
                <c:pt idx="23">
                  <c:v>0.99999999566528541</c:v>
                </c:pt>
                <c:pt idx="24">
                  <c:v>0.99999999988741006</c:v>
                </c:pt>
                <c:pt idx="2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8A-4172-A511-218C0BCE3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2788624"/>
        <c:axId val="93374288"/>
      </c:lineChart>
      <c:catAx>
        <c:axId val="1621760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21768560"/>
        <c:crosses val="autoZero"/>
        <c:auto val="1"/>
        <c:lblAlgn val="ctr"/>
        <c:lblOffset val="100"/>
        <c:noMultiLvlLbl val="0"/>
      </c:catAx>
      <c:valAx>
        <c:axId val="162176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621760880"/>
        <c:crosses val="autoZero"/>
        <c:crossBetween val="midCat"/>
      </c:valAx>
      <c:valAx>
        <c:axId val="93374288"/>
        <c:scaling>
          <c:orientation val="minMax"/>
          <c:max val="1.1000000000000001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42788624"/>
        <c:crosses val="max"/>
        <c:crossBetween val="between"/>
      </c:valAx>
      <c:catAx>
        <c:axId val="1942788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3742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6</xdr:col>
      <xdr:colOff>485775</xdr:colOff>
      <xdr:row>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2E515C-3C15-451C-B44A-DCE25835D4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114300</xdr:colOff>
      <xdr:row>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BD6F398-2B48-45E8-9750-A5BA3201C7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7</xdr:col>
      <xdr:colOff>114300</xdr:colOff>
      <xdr:row>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3B95A88-0A87-4353-BB90-3F21F3277C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05E8B-8D41-43B3-8DAC-F2BA1121085B}">
  <dimension ref="B15:D58"/>
  <sheetViews>
    <sheetView showGridLines="0" tabSelected="1" zoomScaleNormal="100" workbookViewId="0">
      <selection activeCell="C21" sqref="C21"/>
    </sheetView>
  </sheetViews>
  <sheetFormatPr defaultRowHeight="15" x14ac:dyDescent="0.25"/>
  <cols>
    <col min="1" max="1" width="2.85546875" customWidth="1"/>
    <col min="2" max="2" width="17" customWidth="1"/>
    <col min="3" max="3" width="14" bestFit="1" customWidth="1"/>
    <col min="4" max="4" width="12" bestFit="1" customWidth="1"/>
  </cols>
  <sheetData>
    <row r="15" spans="2:3" x14ac:dyDescent="0.25">
      <c r="B15" s="2" t="s">
        <v>0</v>
      </c>
      <c r="C15" s="2" t="s">
        <v>1</v>
      </c>
    </row>
    <row r="16" spans="2:3" x14ac:dyDescent="0.25">
      <c r="B16" s="4" t="s">
        <v>6</v>
      </c>
      <c r="C16" s="1">
        <v>0.5</v>
      </c>
    </row>
    <row r="17" spans="2:4" x14ac:dyDescent="0.25">
      <c r="B17" s="4" t="s">
        <v>2</v>
      </c>
      <c r="C17" s="1">
        <v>30</v>
      </c>
    </row>
    <row r="18" spans="2:4" x14ac:dyDescent="0.25">
      <c r="B18" s="4" t="s">
        <v>3</v>
      </c>
      <c r="C18" s="1">
        <v>0.7</v>
      </c>
    </row>
    <row r="21" spans="2:4" x14ac:dyDescent="0.25">
      <c r="B21" s="2" t="s">
        <v>4</v>
      </c>
      <c r="C21" s="1">
        <f>_xlfn.BINOM.INV(C17,C18,C16)</f>
        <v>21</v>
      </c>
    </row>
    <row r="23" spans="2:4" x14ac:dyDescent="0.25">
      <c r="B23">
        <f>_xlfn.BINOM.DIST(20,C17,C18,TRUE)</f>
        <v>0.41119131475927789</v>
      </c>
    </row>
    <row r="26" spans="2:4" x14ac:dyDescent="0.25">
      <c r="B26" t="s">
        <v>10</v>
      </c>
    </row>
    <row r="27" spans="2:4" x14ac:dyDescent="0.25">
      <c r="B27" t="s">
        <v>7</v>
      </c>
      <c r="C27" t="s">
        <v>8</v>
      </c>
      <c r="D27" t="s">
        <v>9</v>
      </c>
    </row>
    <row r="28" spans="2:4" x14ac:dyDescent="0.25">
      <c r="B28">
        <v>0</v>
      </c>
      <c r="C28" s="1">
        <f>BINOMDIST(B28,$C$17,$C$18,FALSE)</f>
        <v>2.0589113209464959E-16</v>
      </c>
      <c r="D28">
        <f>BINOMDIST(B28,$C$17,$C$18,TRUE)</f>
        <v>2.0589113209464959E-16</v>
      </c>
    </row>
    <row r="29" spans="2:4" x14ac:dyDescent="0.25">
      <c r="B29">
        <v>1</v>
      </c>
      <c r="C29" s="1">
        <f t="shared" ref="C29:C48" si="0">BINOMDIST(B29,$C$17,$C$18,FALSE)</f>
        <v>1.4412379246625623E-14</v>
      </c>
      <c r="D29">
        <f t="shared" ref="D29:D48" si="1">BINOMDIST(B29,$C$17,$C$18,TRUE)</f>
        <v>1.4618270378720109E-14</v>
      </c>
    </row>
    <row r="30" spans="2:4" x14ac:dyDescent="0.25">
      <c r="B30">
        <v>2</v>
      </c>
      <c r="C30" s="1">
        <f t="shared" si="0"/>
        <v>4.8761883117749308E-13</v>
      </c>
      <c r="D30">
        <f t="shared" si="1"/>
        <v>5.0223710155621494E-13</v>
      </c>
    </row>
    <row r="31" spans="2:4" x14ac:dyDescent="0.25">
      <c r="B31">
        <v>3</v>
      </c>
      <c r="C31" s="1">
        <f t="shared" si="0"/>
        <v>1.0619254545643221E-11</v>
      </c>
      <c r="D31">
        <f t="shared" si="1"/>
        <v>1.1121491647199437E-11</v>
      </c>
    </row>
    <row r="32" spans="2:4" x14ac:dyDescent="0.25">
      <c r="B32">
        <v>4</v>
      </c>
      <c r="C32" s="1">
        <f t="shared" si="0"/>
        <v>1.6725325909388145E-10</v>
      </c>
      <c r="D32">
        <f t="shared" si="1"/>
        <v>1.7837475074108022E-10</v>
      </c>
    </row>
    <row r="33" spans="2:4" x14ac:dyDescent="0.25">
      <c r="B33">
        <v>5</v>
      </c>
      <c r="C33" s="1">
        <f t="shared" si="0"/>
        <v>2.0293395436724234E-9</v>
      </c>
      <c r="D33">
        <f t="shared" si="1"/>
        <v>2.207714294413499E-9</v>
      </c>
    </row>
    <row r="34" spans="2:4" x14ac:dyDescent="0.25">
      <c r="B34">
        <v>6</v>
      </c>
      <c r="C34" s="1">
        <f t="shared" si="0"/>
        <v>1.9729690007926411E-8</v>
      </c>
      <c r="D34">
        <f t="shared" si="1"/>
        <v>2.1937404302339791E-8</v>
      </c>
    </row>
    <row r="35" spans="2:4" x14ac:dyDescent="0.25">
      <c r="B35">
        <v>7</v>
      </c>
      <c r="C35" s="1">
        <f t="shared" si="0"/>
        <v>1.5783752006341073E-7</v>
      </c>
      <c r="D35">
        <f t="shared" si="1"/>
        <v>1.7977492436575015E-7</v>
      </c>
    </row>
    <row r="36" spans="2:4" x14ac:dyDescent="0.25">
      <c r="B36">
        <v>8</v>
      </c>
      <c r="C36" s="1">
        <f t="shared" si="0"/>
        <v>1.0588266970920476E-6</v>
      </c>
      <c r="D36">
        <f t="shared" si="1"/>
        <v>1.2386016214577946E-6</v>
      </c>
    </row>
    <row r="37" spans="2:4" x14ac:dyDescent="0.25">
      <c r="B37">
        <v>9</v>
      </c>
      <c r="C37" s="1">
        <f t="shared" si="0"/>
        <v>6.0392337537842395E-6</v>
      </c>
      <c r="D37">
        <f t="shared" si="1"/>
        <v>7.2778353752420466E-6</v>
      </c>
    </row>
    <row r="38" spans="2:4" x14ac:dyDescent="0.25">
      <c r="B38">
        <v>10</v>
      </c>
      <c r="C38" s="1">
        <f t="shared" si="0"/>
        <v>2.9592245393542889E-5</v>
      </c>
      <c r="D38">
        <f t="shared" si="1"/>
        <v>3.6870080768784867E-5</v>
      </c>
    </row>
    <row r="39" spans="2:4" x14ac:dyDescent="0.25">
      <c r="B39">
        <v>11</v>
      </c>
      <c r="C39" s="1">
        <f t="shared" si="0"/>
        <v>1.2554285924533322E-4</v>
      </c>
      <c r="D39">
        <f t="shared" si="1"/>
        <v>1.6241294001411791E-4</v>
      </c>
    </row>
    <row r="40" spans="2:4" x14ac:dyDescent="0.25">
      <c r="B40">
        <v>12</v>
      </c>
      <c r="C40" s="1">
        <f t="shared" si="0"/>
        <v>4.6381111887859318E-4</v>
      </c>
      <c r="D40">
        <f t="shared" si="1"/>
        <v>6.2622405889271014E-4</v>
      </c>
    </row>
    <row r="41" spans="2:4" x14ac:dyDescent="0.25">
      <c r="B41">
        <v>13</v>
      </c>
      <c r="C41" s="1">
        <f t="shared" si="0"/>
        <v>1.4984666917616009E-3</v>
      </c>
      <c r="D41">
        <f t="shared" si="1"/>
        <v>2.1246907506543146E-3</v>
      </c>
    </row>
    <row r="42" spans="2:4" x14ac:dyDescent="0.25">
      <c r="B42">
        <v>14</v>
      </c>
      <c r="C42" s="1">
        <f t="shared" si="0"/>
        <v>4.245655626657875E-3</v>
      </c>
      <c r="D42">
        <f t="shared" si="1"/>
        <v>6.3703463773121917E-3</v>
      </c>
    </row>
    <row r="43" spans="2:4" x14ac:dyDescent="0.25">
      <c r="B43">
        <v>15</v>
      </c>
      <c r="C43" s="1">
        <f t="shared" si="0"/>
        <v>1.0566965115237381E-2</v>
      </c>
      <c r="D43">
        <f t="shared" si="1"/>
        <v>1.6937311492549581E-2</v>
      </c>
    </row>
    <row r="44" spans="2:4" x14ac:dyDescent="0.25">
      <c r="B44">
        <v>16</v>
      </c>
      <c r="C44" s="1">
        <f t="shared" si="0"/>
        <v>2.3115236189581771E-2</v>
      </c>
      <c r="D44">
        <f t="shared" si="1"/>
        <v>4.0052547682131338E-2</v>
      </c>
    </row>
    <row r="45" spans="2:4" x14ac:dyDescent="0.25">
      <c r="B45">
        <v>17</v>
      </c>
      <c r="C45" s="1">
        <f t="shared" si="0"/>
        <v>4.441751267801989E-2</v>
      </c>
      <c r="D45">
        <f t="shared" si="1"/>
        <v>8.4470060360151283E-2</v>
      </c>
    </row>
    <row r="46" spans="2:4" x14ac:dyDescent="0.25">
      <c r="B46">
        <v>18</v>
      </c>
      <c r="C46" s="1">
        <f t="shared" si="0"/>
        <v>7.4851734327774255E-2</v>
      </c>
      <c r="D46">
        <f t="shared" si="1"/>
        <v>0.15932179468792554</v>
      </c>
    </row>
    <row r="47" spans="2:4" x14ac:dyDescent="0.25">
      <c r="B47">
        <v>19</v>
      </c>
      <c r="C47" s="1">
        <f t="shared" si="0"/>
        <v>0.11030781900935149</v>
      </c>
      <c r="D47">
        <f t="shared" si="1"/>
        <v>0.26962961369727712</v>
      </c>
    </row>
    <row r="48" spans="2:4" x14ac:dyDescent="0.25">
      <c r="B48">
        <v>20</v>
      </c>
      <c r="C48" s="1">
        <f t="shared" si="0"/>
        <v>0.14156170106200111</v>
      </c>
      <c r="D48">
        <f t="shared" si="1"/>
        <v>0.41119131475927789</v>
      </c>
    </row>
    <row r="49" spans="2:4" x14ac:dyDescent="0.25">
      <c r="B49">
        <v>21</v>
      </c>
      <c r="C49" s="1">
        <f t="shared" ref="C49:C58" si="2">BINOMDIST(B49,$C$17,$C$18,FALSE)</f>
        <v>0.15729077895777893</v>
      </c>
      <c r="D49">
        <f t="shared" ref="D49:D58" si="3">BINOMDIST(B49,$C$17,$C$18,TRUE)</f>
        <v>0.56848209371705716</v>
      </c>
    </row>
    <row r="50" spans="2:4" x14ac:dyDescent="0.25">
      <c r="B50">
        <v>22</v>
      </c>
      <c r="C50" s="1">
        <f t="shared" si="2"/>
        <v>0.15014119809606169</v>
      </c>
      <c r="D50">
        <f t="shared" si="3"/>
        <v>0.7186232918131189</v>
      </c>
    </row>
    <row r="51" spans="2:4" x14ac:dyDescent="0.25">
      <c r="B51">
        <v>23</v>
      </c>
      <c r="C51" s="1">
        <f t="shared" si="2"/>
        <v>0.12185372599100654</v>
      </c>
      <c r="D51">
        <f t="shared" si="3"/>
        <v>0.84047701780412565</v>
      </c>
    </row>
    <row r="52" spans="2:4" x14ac:dyDescent="0.25">
      <c r="B52">
        <v>24</v>
      </c>
      <c r="C52" s="1">
        <f t="shared" si="2"/>
        <v>8.2928230188323931E-2</v>
      </c>
      <c r="D52">
        <f t="shared" si="3"/>
        <v>0.92340524799244927</v>
      </c>
    </row>
    <row r="53" spans="2:4" x14ac:dyDescent="0.25">
      <c r="B53">
        <v>25</v>
      </c>
      <c r="C53" s="1">
        <f t="shared" si="2"/>
        <v>4.6439808905461399E-2</v>
      </c>
      <c r="D53">
        <f t="shared" si="3"/>
        <v>0.96984505689791067</v>
      </c>
    </row>
    <row r="54" spans="2:4" x14ac:dyDescent="0.25">
      <c r="B54">
        <v>26</v>
      </c>
      <c r="C54" s="1">
        <f t="shared" si="2"/>
        <v>2.0838375790912161E-2</v>
      </c>
      <c r="D54">
        <f t="shared" si="3"/>
        <v>0.99068343268882286</v>
      </c>
    </row>
    <row r="55" spans="2:4" x14ac:dyDescent="0.25">
      <c r="B55">
        <v>27</v>
      </c>
      <c r="C55" s="1">
        <f t="shared" si="2"/>
        <v>7.2033891622906255E-3</v>
      </c>
      <c r="D55">
        <f t="shared" si="3"/>
        <v>0.99788682185111344</v>
      </c>
    </row>
    <row r="56" spans="2:4" x14ac:dyDescent="0.25">
      <c r="B56">
        <v>28</v>
      </c>
      <c r="C56" s="1">
        <f t="shared" si="2"/>
        <v>1.8008472905726549E-3</v>
      </c>
      <c r="D56">
        <f t="shared" si="3"/>
        <v>0.99968766914168605</v>
      </c>
    </row>
    <row r="57" spans="2:4" x14ac:dyDescent="0.25">
      <c r="B57">
        <v>29</v>
      </c>
      <c r="C57" s="1">
        <f t="shared" si="2"/>
        <v>2.8979151802318562E-4</v>
      </c>
      <c r="D57">
        <f t="shared" si="3"/>
        <v>0.99997746065970938</v>
      </c>
    </row>
    <row r="58" spans="2:4" x14ac:dyDescent="0.25">
      <c r="B58">
        <v>30</v>
      </c>
      <c r="C58" s="1">
        <f t="shared" si="2"/>
        <v>2.2539340290692213E-5</v>
      </c>
      <c r="D58">
        <f t="shared" si="3"/>
        <v>1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60949-5C0A-456E-8274-A1586D54F2AF}">
  <dimension ref="B15:D50"/>
  <sheetViews>
    <sheetView showGridLines="0" zoomScaleNormal="100" workbookViewId="0">
      <selection activeCell="C21" sqref="C21"/>
    </sheetView>
  </sheetViews>
  <sheetFormatPr defaultRowHeight="15" x14ac:dyDescent="0.25"/>
  <cols>
    <col min="1" max="1" width="2.85546875" customWidth="1"/>
    <col min="2" max="2" width="13.42578125" customWidth="1"/>
    <col min="3" max="3" width="14" bestFit="1" customWidth="1"/>
    <col min="4" max="4" width="12" bestFit="1" customWidth="1"/>
  </cols>
  <sheetData>
    <row r="15" spans="2:3" x14ac:dyDescent="0.25">
      <c r="B15" s="2" t="s">
        <v>0</v>
      </c>
      <c r="C15" s="2" t="s">
        <v>1</v>
      </c>
    </row>
    <row r="16" spans="2:3" x14ac:dyDescent="0.25">
      <c r="B16" s="4" t="s">
        <v>6</v>
      </c>
      <c r="C16" s="1">
        <v>0.8</v>
      </c>
    </row>
    <row r="17" spans="2:4" x14ac:dyDescent="0.25">
      <c r="B17" s="4" t="s">
        <v>2</v>
      </c>
      <c r="C17" s="1">
        <v>15</v>
      </c>
    </row>
    <row r="18" spans="2:4" x14ac:dyDescent="0.25">
      <c r="B18" s="4" t="s">
        <v>3</v>
      </c>
      <c r="C18" s="1">
        <v>0.2</v>
      </c>
    </row>
    <row r="21" spans="2:4" x14ac:dyDescent="0.25">
      <c r="B21" s="2" t="s">
        <v>4</v>
      </c>
      <c r="C21" s="1">
        <f>_xlfn.BINOM.INV(C17,C18,C16)</f>
        <v>4</v>
      </c>
    </row>
    <row r="23" spans="2:4" x14ac:dyDescent="0.25">
      <c r="C23">
        <f>_xlfn.BINOM.DIST(3,C17,C18,TRUE)</f>
        <v>0.64816210457395196</v>
      </c>
    </row>
    <row r="26" spans="2:4" x14ac:dyDescent="0.25">
      <c r="B26" t="s">
        <v>10</v>
      </c>
    </row>
    <row r="27" spans="2:4" x14ac:dyDescent="0.25">
      <c r="B27" t="s">
        <v>7</v>
      </c>
      <c r="C27" t="s">
        <v>8</v>
      </c>
      <c r="D27" t="s">
        <v>9</v>
      </c>
    </row>
    <row r="28" spans="2:4" x14ac:dyDescent="0.25">
      <c r="B28">
        <v>0</v>
      </c>
      <c r="C28" s="1">
        <f>BINOMDIST(B28,$C$17,$C$18,FALSE)</f>
        <v>3.5184372088831996E-2</v>
      </c>
      <c r="D28">
        <f>BINOMDIST(B28,$C$17,$C$18,TRUE)</f>
        <v>3.5184372088831996E-2</v>
      </c>
    </row>
    <row r="29" spans="2:4" x14ac:dyDescent="0.25">
      <c r="B29">
        <v>1</v>
      </c>
      <c r="C29" s="1">
        <f t="shared" ref="C29:C46" si="0">BINOMDIST(B29,$C$17,$C$18,FALSE)</f>
        <v>0.13194139533312005</v>
      </c>
      <c r="D29">
        <f t="shared" ref="D29:D46" si="1">BINOMDIST(B29,$C$17,$C$18,TRUE)</f>
        <v>0.16712576742195198</v>
      </c>
    </row>
    <row r="30" spans="2:4" x14ac:dyDescent="0.25">
      <c r="B30">
        <v>2</v>
      </c>
      <c r="C30" s="1">
        <f t="shared" si="0"/>
        <v>0.23089744183296002</v>
      </c>
      <c r="D30">
        <f t="shared" si="1"/>
        <v>0.39802320925491202</v>
      </c>
    </row>
    <row r="31" spans="2:4" x14ac:dyDescent="0.25">
      <c r="B31">
        <v>3</v>
      </c>
      <c r="C31" s="1">
        <f t="shared" si="0"/>
        <v>0.25013889531903993</v>
      </c>
      <c r="D31">
        <f t="shared" si="1"/>
        <v>0.64816210457395196</v>
      </c>
    </row>
    <row r="32" spans="2:4" x14ac:dyDescent="0.25">
      <c r="B32">
        <v>4</v>
      </c>
      <c r="C32" s="1">
        <f t="shared" si="0"/>
        <v>0.18760417148927999</v>
      </c>
      <c r="D32">
        <f t="shared" si="1"/>
        <v>0.83576627606323206</v>
      </c>
    </row>
    <row r="33" spans="2:4" x14ac:dyDescent="0.25">
      <c r="B33">
        <v>5</v>
      </c>
      <c r="C33" s="1">
        <f t="shared" si="0"/>
        <v>0.103182294319104</v>
      </c>
      <c r="D33">
        <f t="shared" si="1"/>
        <v>0.93894857038233592</v>
      </c>
    </row>
    <row r="34" spans="2:4" x14ac:dyDescent="0.25">
      <c r="B34">
        <v>6</v>
      </c>
      <c r="C34" s="1">
        <f t="shared" si="0"/>
        <v>4.2992622632960005E-2</v>
      </c>
      <c r="D34">
        <f t="shared" si="1"/>
        <v>0.98194119301529603</v>
      </c>
    </row>
    <row r="35" spans="2:4" x14ac:dyDescent="0.25">
      <c r="B35">
        <v>7</v>
      </c>
      <c r="C35" s="1">
        <f t="shared" si="0"/>
        <v>1.3819057274879993E-2</v>
      </c>
      <c r="D35">
        <f t="shared" si="1"/>
        <v>0.99576025029017601</v>
      </c>
    </row>
    <row r="36" spans="2:4" x14ac:dyDescent="0.25">
      <c r="B36">
        <v>8</v>
      </c>
      <c r="C36" s="1">
        <f t="shared" si="0"/>
        <v>3.4547643187200008E-3</v>
      </c>
      <c r="D36">
        <f t="shared" si="1"/>
        <v>0.99921501460889606</v>
      </c>
    </row>
    <row r="37" spans="2:4" x14ac:dyDescent="0.25">
      <c r="B37">
        <v>9</v>
      </c>
      <c r="C37" s="1">
        <f t="shared" si="0"/>
        <v>6.7175972863999943E-4</v>
      </c>
      <c r="D37">
        <f t="shared" si="1"/>
        <v>0.99988677433753592</v>
      </c>
    </row>
    <row r="38" spans="2:4" x14ac:dyDescent="0.25">
      <c r="B38">
        <v>10</v>
      </c>
      <c r="C38" s="1">
        <f t="shared" si="0"/>
        <v>1.0076395929599992E-4</v>
      </c>
      <c r="D38">
        <f t="shared" si="1"/>
        <v>0.99998753829683196</v>
      </c>
    </row>
    <row r="39" spans="2:4" x14ac:dyDescent="0.25">
      <c r="B39">
        <v>11</v>
      </c>
      <c r="C39" s="1">
        <f t="shared" si="0"/>
        <v>1.1450449920000001E-5</v>
      </c>
      <c r="D39">
        <f t="shared" si="1"/>
        <v>0.99999898874675197</v>
      </c>
    </row>
    <row r="40" spans="2:4" x14ac:dyDescent="0.25">
      <c r="B40">
        <v>12</v>
      </c>
      <c r="C40" s="1">
        <f t="shared" si="0"/>
        <v>9.5420416000000059E-7</v>
      </c>
      <c r="D40">
        <f t="shared" si="1"/>
        <v>0.99999994295091199</v>
      </c>
    </row>
    <row r="41" spans="2:4" x14ac:dyDescent="0.25">
      <c r="B41">
        <v>13</v>
      </c>
      <c r="C41" s="1">
        <f t="shared" si="0"/>
        <v>5.505024000000009E-8</v>
      </c>
      <c r="D41">
        <f t="shared" si="1"/>
        <v>0.99999999800115202</v>
      </c>
    </row>
    <row r="42" spans="2:4" x14ac:dyDescent="0.25">
      <c r="B42">
        <v>14</v>
      </c>
      <c r="C42" s="1">
        <f t="shared" si="0"/>
        <v>1.9660799999999945E-9</v>
      </c>
      <c r="D42">
        <f t="shared" si="1"/>
        <v>0.99999999996723199</v>
      </c>
    </row>
    <row r="43" spans="2:4" x14ac:dyDescent="0.25">
      <c r="B43">
        <v>15</v>
      </c>
      <c r="C43" s="1">
        <f t="shared" si="0"/>
        <v>3.2768000000000022E-11</v>
      </c>
      <c r="D43">
        <f t="shared" si="1"/>
        <v>1</v>
      </c>
    </row>
    <row r="44" spans="2:4" x14ac:dyDescent="0.25">
      <c r="B44">
        <v>16</v>
      </c>
      <c r="C44" s="1" t="e">
        <f t="shared" si="0"/>
        <v>#NUM!</v>
      </c>
      <c r="D44" t="e">
        <f t="shared" si="1"/>
        <v>#NUM!</v>
      </c>
    </row>
    <row r="45" spans="2:4" x14ac:dyDescent="0.25">
      <c r="B45">
        <v>17</v>
      </c>
      <c r="C45" s="1" t="e">
        <f t="shared" si="0"/>
        <v>#NUM!</v>
      </c>
      <c r="D45" t="e">
        <f t="shared" si="1"/>
        <v>#NUM!</v>
      </c>
    </row>
    <row r="46" spans="2:4" x14ac:dyDescent="0.25">
      <c r="B46">
        <v>18</v>
      </c>
      <c r="C46" s="1" t="e">
        <f t="shared" si="0"/>
        <v>#NUM!</v>
      </c>
      <c r="D46" t="e">
        <f t="shared" si="1"/>
        <v>#NUM!</v>
      </c>
    </row>
    <row r="47" spans="2:4" x14ac:dyDescent="0.25">
      <c r="B47">
        <v>19</v>
      </c>
      <c r="C47" s="1" t="e">
        <f>BINOMDIST(B47,$C$17,$C$18,FALSE)</f>
        <v>#NUM!</v>
      </c>
      <c r="D47" t="e">
        <f>BINOMDIST(B47,$C$17,$C$18,TRUE)</f>
        <v>#NUM!</v>
      </c>
    </row>
    <row r="48" spans="2:4" x14ac:dyDescent="0.25">
      <c r="B48">
        <v>20</v>
      </c>
      <c r="C48" s="1" t="e">
        <f>BINOMDIST(B48,$C$17,$C$18,FALSE)</f>
        <v>#NUM!</v>
      </c>
      <c r="D48" t="e">
        <f>BINOMDIST(B48,$C$17,$C$18,TRUE)</f>
        <v>#NUM!</v>
      </c>
    </row>
    <row r="49" spans="2:4" x14ac:dyDescent="0.25">
      <c r="B49">
        <v>21</v>
      </c>
      <c r="C49" s="1" t="e">
        <f>BINOMDIST(B49,$C$17,$C$18,FALSE)</f>
        <v>#NUM!</v>
      </c>
      <c r="D49" t="e">
        <f>BINOMDIST(B49,$C$17,$C$18,TRUE)</f>
        <v>#NUM!</v>
      </c>
    </row>
    <row r="50" spans="2:4" x14ac:dyDescent="0.25">
      <c r="B50">
        <v>22</v>
      </c>
      <c r="C50" s="1" t="e">
        <f>BINOMDIST(B50,$C$17,$C$18,FALSE)</f>
        <v>#NUM!</v>
      </c>
      <c r="D50" t="e">
        <f>BINOMDIST(B50,$C$17,$C$18,TRUE)</f>
        <v>#NUM!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BDD14-9B9D-45E1-9B40-0FDF769B862A}">
  <dimension ref="B15:D82"/>
  <sheetViews>
    <sheetView showGridLines="0" zoomScaleNormal="100" workbookViewId="0">
      <selection activeCell="C21" sqref="C21"/>
    </sheetView>
  </sheetViews>
  <sheetFormatPr defaultRowHeight="15" x14ac:dyDescent="0.25"/>
  <cols>
    <col min="1" max="1" width="2.85546875" customWidth="1"/>
    <col min="2" max="2" width="13.42578125" customWidth="1"/>
    <col min="3" max="3" width="14" bestFit="1" customWidth="1"/>
    <col min="4" max="4" width="12" bestFit="1" customWidth="1"/>
  </cols>
  <sheetData>
    <row r="15" spans="2:3" x14ac:dyDescent="0.25">
      <c r="B15" s="2" t="s">
        <v>0</v>
      </c>
      <c r="C15" s="2" t="s">
        <v>1</v>
      </c>
    </row>
    <row r="16" spans="2:3" x14ac:dyDescent="0.25">
      <c r="B16" s="4" t="s">
        <v>6</v>
      </c>
      <c r="C16" s="1">
        <v>0.95</v>
      </c>
    </row>
    <row r="17" spans="2:4" x14ac:dyDescent="0.25">
      <c r="B17" s="4" t="s">
        <v>2</v>
      </c>
      <c r="C17" s="1">
        <v>25</v>
      </c>
    </row>
    <row r="18" spans="2:4" x14ac:dyDescent="0.25">
      <c r="B18" s="4" t="s">
        <v>3</v>
      </c>
      <c r="C18" s="1">
        <v>0.4</v>
      </c>
    </row>
    <row r="21" spans="2:4" x14ac:dyDescent="0.25">
      <c r="B21" s="2" t="s">
        <v>4</v>
      </c>
      <c r="C21" s="1">
        <f>25-_xlfn.BINOM.INV(C17,C18,C16)</f>
        <v>11</v>
      </c>
    </row>
    <row r="23" spans="2:4" x14ac:dyDescent="0.25">
      <c r="B23" t="s">
        <v>10</v>
      </c>
    </row>
    <row r="27" spans="2:4" x14ac:dyDescent="0.25">
      <c r="B27" t="s">
        <v>7</v>
      </c>
      <c r="C27" t="s">
        <v>8</v>
      </c>
      <c r="D27" t="s">
        <v>9</v>
      </c>
    </row>
    <row r="28" spans="2:4" x14ac:dyDescent="0.25">
      <c r="B28">
        <v>0</v>
      </c>
      <c r="C28" s="1">
        <f>BINOMDIST(B28,$C$17,$C$18,FALSE)</f>
        <v>2.8430288029929681E-6</v>
      </c>
      <c r="D28">
        <f>BINOMDIST(B28,$C$17,$C$18,TRUE)</f>
        <v>2.8430288029929681E-6</v>
      </c>
    </row>
    <row r="29" spans="2:4" x14ac:dyDescent="0.25">
      <c r="B29">
        <v>1</v>
      </c>
      <c r="C29" s="1">
        <f t="shared" ref="C29:C46" si="0">BINOMDIST(B29,$C$17,$C$18,FALSE)</f>
        <v>4.7383813383216083E-5</v>
      </c>
      <c r="D29">
        <f t="shared" ref="D29:D46" si="1">BINOMDIST(B29,$C$17,$C$18,TRUE)</f>
        <v>5.0226842186209087E-5</v>
      </c>
    </row>
    <row r="30" spans="2:4" x14ac:dyDescent="0.25">
      <c r="B30">
        <v>2</v>
      </c>
      <c r="C30" s="1">
        <f t="shared" si="0"/>
        <v>3.7907050706572964E-4</v>
      </c>
      <c r="D30">
        <f t="shared" si="1"/>
        <v>4.29297349251938E-4</v>
      </c>
    </row>
    <row r="31" spans="2:4" x14ac:dyDescent="0.25">
      <c r="B31">
        <v>3</v>
      </c>
      <c r="C31" s="1">
        <f t="shared" si="0"/>
        <v>1.9374714805581734E-3</v>
      </c>
      <c r="D31">
        <f t="shared" si="1"/>
        <v>2.3667688298101082E-3</v>
      </c>
    </row>
    <row r="32" spans="2:4" x14ac:dyDescent="0.25">
      <c r="B32">
        <v>4</v>
      </c>
      <c r="C32" s="1">
        <f t="shared" si="0"/>
        <v>7.1040620953799665E-3</v>
      </c>
      <c r="D32">
        <f t="shared" si="1"/>
        <v>9.4708309251900786E-3</v>
      </c>
    </row>
    <row r="33" spans="2:4" x14ac:dyDescent="0.25">
      <c r="B33">
        <v>5</v>
      </c>
      <c r="C33" s="1">
        <f t="shared" si="0"/>
        <v>1.9891373867063907E-2</v>
      </c>
      <c r="D33">
        <f t="shared" si="1"/>
        <v>2.9362204792253974E-2</v>
      </c>
    </row>
    <row r="34" spans="2:4" x14ac:dyDescent="0.25">
      <c r="B34">
        <v>6</v>
      </c>
      <c r="C34" s="1">
        <f t="shared" si="0"/>
        <v>4.4203053037919791E-2</v>
      </c>
      <c r="D34">
        <f t="shared" si="1"/>
        <v>7.3565257830173744E-2</v>
      </c>
    </row>
    <row r="35" spans="2:4" x14ac:dyDescent="0.25">
      <c r="B35">
        <v>7</v>
      </c>
      <c r="C35" s="1">
        <f t="shared" si="0"/>
        <v>7.9986476925759609E-2</v>
      </c>
      <c r="D35">
        <f t="shared" si="1"/>
        <v>0.15355173475593337</v>
      </c>
    </row>
    <row r="36" spans="2:4" x14ac:dyDescent="0.25">
      <c r="B36">
        <v>8</v>
      </c>
      <c r="C36" s="1">
        <f t="shared" si="0"/>
        <v>0.11997971538863936</v>
      </c>
      <c r="D36">
        <f t="shared" si="1"/>
        <v>0.2735314501445727</v>
      </c>
    </row>
    <row r="37" spans="2:4" x14ac:dyDescent="0.25">
      <c r="B37">
        <v>9</v>
      </c>
      <c r="C37" s="1">
        <f t="shared" si="0"/>
        <v>0.15108556752643482</v>
      </c>
      <c r="D37">
        <f t="shared" si="1"/>
        <v>0.42461701767100724</v>
      </c>
    </row>
    <row r="38" spans="2:4" x14ac:dyDescent="0.25">
      <c r="B38">
        <v>10</v>
      </c>
      <c r="C38" s="1">
        <f t="shared" si="0"/>
        <v>0.16115793869486375</v>
      </c>
      <c r="D38">
        <f t="shared" si="1"/>
        <v>0.58577495636587096</v>
      </c>
    </row>
    <row r="39" spans="2:4" x14ac:dyDescent="0.25">
      <c r="B39">
        <v>11</v>
      </c>
      <c r="C39" s="1">
        <f t="shared" si="0"/>
        <v>0.1465072169953307</v>
      </c>
      <c r="D39">
        <f t="shared" si="1"/>
        <v>0.73228217336120205</v>
      </c>
    </row>
    <row r="40" spans="2:4" x14ac:dyDescent="0.25">
      <c r="B40">
        <v>12</v>
      </c>
      <c r="C40" s="1">
        <f t="shared" si="0"/>
        <v>0.11395005766303502</v>
      </c>
      <c r="D40">
        <f t="shared" si="1"/>
        <v>0.84623223102423695</v>
      </c>
    </row>
    <row r="41" spans="2:4" x14ac:dyDescent="0.25">
      <c r="B41">
        <v>13</v>
      </c>
      <c r="C41" s="1">
        <f t="shared" si="0"/>
        <v>7.5966705108689969E-2</v>
      </c>
      <c r="D41">
        <f t="shared" si="1"/>
        <v>0.92219893613292703</v>
      </c>
    </row>
    <row r="42" spans="2:4" x14ac:dyDescent="0.25">
      <c r="B42">
        <v>14</v>
      </c>
      <c r="C42" s="1">
        <f t="shared" si="0"/>
        <v>4.3409545776394276E-2</v>
      </c>
      <c r="D42">
        <f t="shared" si="1"/>
        <v>0.96560848190932136</v>
      </c>
    </row>
    <row r="43" spans="2:4" x14ac:dyDescent="0.25">
      <c r="B43">
        <v>15</v>
      </c>
      <c r="C43" s="1">
        <f t="shared" si="0"/>
        <v>2.1222444601792775E-2</v>
      </c>
      <c r="D43">
        <f t="shared" si="1"/>
        <v>0.98683092651111415</v>
      </c>
    </row>
    <row r="44" spans="2:4" x14ac:dyDescent="0.25">
      <c r="B44">
        <v>16</v>
      </c>
      <c r="C44" s="1">
        <f t="shared" si="0"/>
        <v>8.842685250746973E-3</v>
      </c>
      <c r="D44">
        <f t="shared" si="1"/>
        <v>0.9956736117618612</v>
      </c>
    </row>
    <row r="45" spans="2:4" x14ac:dyDescent="0.25">
      <c r="B45">
        <v>17</v>
      </c>
      <c r="C45" s="1">
        <f t="shared" si="0"/>
        <v>3.1209477355577638E-3</v>
      </c>
      <c r="D45">
        <f t="shared" si="1"/>
        <v>0.99879455949741891</v>
      </c>
    </row>
    <row r="46" spans="2:4" x14ac:dyDescent="0.25">
      <c r="B46">
        <v>18</v>
      </c>
      <c r="C46" s="1">
        <f t="shared" si="0"/>
        <v>9.2472525498007671E-4</v>
      </c>
      <c r="D46">
        <f t="shared" si="1"/>
        <v>0.99971928475239902</v>
      </c>
    </row>
    <row r="47" spans="2:4" x14ac:dyDescent="0.25">
      <c r="B47">
        <v>19</v>
      </c>
      <c r="C47" s="1">
        <f>BINOMDIST(B47,$C$17,$C$18,FALSE)</f>
        <v>2.2712550122317698E-4</v>
      </c>
      <c r="D47">
        <f>BINOMDIST(B47,$C$17,$C$18,TRUE)</f>
        <v>0.99994641025362219</v>
      </c>
    </row>
    <row r="48" spans="2:4" x14ac:dyDescent="0.25">
      <c r="B48">
        <v>20</v>
      </c>
      <c r="C48" s="1">
        <f>BINOMDIST(B48,$C$17,$C$18,FALSE)</f>
        <v>4.5425100244635373E-5</v>
      </c>
      <c r="D48">
        <f>BINOMDIST(B48,$C$17,$C$18,TRUE)</f>
        <v>0.99999183535386682</v>
      </c>
    </row>
    <row r="49" spans="2:4" x14ac:dyDescent="0.25">
      <c r="B49">
        <v>21</v>
      </c>
      <c r="C49" s="1">
        <f>BINOMDIST(B49,$C$17,$C$18,FALSE)</f>
        <v>7.2103333721643504E-6</v>
      </c>
      <c r="D49">
        <f>BINOMDIST(B49,$C$17,$C$18,TRUE)</f>
        <v>0.99999904568723896</v>
      </c>
    </row>
    <row r="50" spans="2:4" x14ac:dyDescent="0.25">
      <c r="B50">
        <v>22</v>
      </c>
      <c r="C50" s="1">
        <f>BINOMDIST(B50,$C$17,$C$18,FALSE)</f>
        <v>8.7397980268658438E-7</v>
      </c>
      <c r="D50">
        <f>BINOMDIST(B50,$C$17,$C$18,TRUE)</f>
        <v>0.99999991966704171</v>
      </c>
    </row>
    <row r="51" spans="2:4" x14ac:dyDescent="0.25">
      <c r="B51">
        <v>23</v>
      </c>
      <c r="C51" s="1">
        <f t="shared" ref="C51:C58" si="2">BINOMDIST(B51,$C$17,$C$18,FALSE)</f>
        <v>7.5998243711877615E-8</v>
      </c>
      <c r="D51">
        <f t="shared" ref="D51:D58" si="3">BINOMDIST(B51,$C$17,$C$18,TRUE)</f>
        <v>0.99999999566528541</v>
      </c>
    </row>
    <row r="52" spans="2:4" x14ac:dyDescent="0.25">
      <c r="B52">
        <v>24</v>
      </c>
      <c r="C52" s="1">
        <f t="shared" si="2"/>
        <v>4.2221246506598524E-9</v>
      </c>
      <c r="D52">
        <f t="shared" si="3"/>
        <v>0.99999999988741006</v>
      </c>
    </row>
    <row r="53" spans="2:4" x14ac:dyDescent="0.25">
      <c r="B53">
        <v>25</v>
      </c>
      <c r="C53" s="1">
        <f t="shared" si="2"/>
        <v>1.1258999068426259E-10</v>
      </c>
      <c r="D53">
        <f t="shared" si="3"/>
        <v>1</v>
      </c>
    </row>
    <row r="54" spans="2:4" x14ac:dyDescent="0.25">
      <c r="B54">
        <v>26</v>
      </c>
      <c r="C54" s="1" t="e">
        <f t="shared" si="2"/>
        <v>#NUM!</v>
      </c>
      <c r="D54" t="e">
        <f t="shared" si="3"/>
        <v>#NUM!</v>
      </c>
    </row>
    <row r="55" spans="2:4" x14ac:dyDescent="0.25">
      <c r="B55">
        <v>27</v>
      </c>
      <c r="C55" s="1" t="e">
        <f t="shared" si="2"/>
        <v>#NUM!</v>
      </c>
      <c r="D55" t="e">
        <f t="shared" si="3"/>
        <v>#NUM!</v>
      </c>
    </row>
    <row r="56" spans="2:4" x14ac:dyDescent="0.25">
      <c r="B56">
        <v>28</v>
      </c>
      <c r="C56" s="1" t="e">
        <f t="shared" si="2"/>
        <v>#NUM!</v>
      </c>
      <c r="D56" t="e">
        <f t="shared" si="3"/>
        <v>#NUM!</v>
      </c>
    </row>
    <row r="57" spans="2:4" x14ac:dyDescent="0.25">
      <c r="B57">
        <v>29</v>
      </c>
      <c r="C57" s="1" t="e">
        <f t="shared" si="2"/>
        <v>#NUM!</v>
      </c>
      <c r="D57" t="e">
        <f t="shared" si="3"/>
        <v>#NUM!</v>
      </c>
    </row>
    <row r="58" spans="2:4" x14ac:dyDescent="0.25">
      <c r="B58">
        <v>30</v>
      </c>
      <c r="C58" s="1" t="e">
        <f t="shared" si="2"/>
        <v>#NUM!</v>
      </c>
      <c r="D58" t="e">
        <f t="shared" si="3"/>
        <v>#NUM!</v>
      </c>
    </row>
    <row r="59" spans="2:4" x14ac:dyDescent="0.25">
      <c r="C59" s="1"/>
    </row>
    <row r="60" spans="2:4" x14ac:dyDescent="0.25">
      <c r="C60" s="1"/>
    </row>
    <row r="61" spans="2:4" x14ac:dyDescent="0.25">
      <c r="C61" s="1"/>
    </row>
    <row r="62" spans="2:4" x14ac:dyDescent="0.25">
      <c r="C62" s="1"/>
    </row>
    <row r="63" spans="2:4" x14ac:dyDescent="0.25">
      <c r="C63" s="1"/>
    </row>
    <row r="64" spans="2:4" x14ac:dyDescent="0.25">
      <c r="C64" s="1"/>
    </row>
    <row r="65" spans="3:3" x14ac:dyDescent="0.25">
      <c r="C65" s="1"/>
    </row>
    <row r="66" spans="3:3" x14ac:dyDescent="0.25">
      <c r="C66" s="1"/>
    </row>
    <row r="67" spans="3:3" x14ac:dyDescent="0.25">
      <c r="C67" s="1"/>
    </row>
    <row r="68" spans="3:3" x14ac:dyDescent="0.25">
      <c r="C68" s="1"/>
    </row>
    <row r="69" spans="3:3" x14ac:dyDescent="0.25">
      <c r="C69" s="1"/>
    </row>
    <row r="70" spans="3:3" x14ac:dyDescent="0.25">
      <c r="C70" s="1"/>
    </row>
    <row r="71" spans="3:3" x14ac:dyDescent="0.25">
      <c r="C71" s="1"/>
    </row>
    <row r="72" spans="3:3" x14ac:dyDescent="0.25">
      <c r="C72" s="1"/>
    </row>
    <row r="73" spans="3:3" x14ac:dyDescent="0.25">
      <c r="C73" s="1"/>
    </row>
    <row r="74" spans="3:3" x14ac:dyDescent="0.25">
      <c r="C74" s="1"/>
    </row>
    <row r="75" spans="3:3" x14ac:dyDescent="0.25">
      <c r="C75" s="1"/>
    </row>
    <row r="76" spans="3:3" x14ac:dyDescent="0.25">
      <c r="C76" s="1"/>
    </row>
    <row r="77" spans="3:3" x14ac:dyDescent="0.25">
      <c r="C77" s="1"/>
    </row>
    <row r="78" spans="3:3" x14ac:dyDescent="0.25">
      <c r="C78" s="1"/>
    </row>
    <row r="79" spans="3:3" x14ac:dyDescent="0.25">
      <c r="C79" s="1"/>
    </row>
    <row r="80" spans="3:3" x14ac:dyDescent="0.25">
      <c r="C80" s="1"/>
    </row>
    <row r="81" spans="3:3" x14ac:dyDescent="0.25">
      <c r="C81" s="1"/>
    </row>
    <row r="82" spans="3:3" x14ac:dyDescent="0.25">
      <c r="C82" s="1"/>
    </row>
  </sheetData>
  <printOptions headings="1"/>
  <pageMargins left="0.7" right="0.7" top="0.75" bottom="0.75" header="0.3" footer="0.3"/>
  <pageSetup paperSize="9" orientation="portrait" cellComments="atEnd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77CD5-BDB9-4CD7-9953-17973D98735D}">
  <dimension ref="B2:C12"/>
  <sheetViews>
    <sheetView showGridLines="0" zoomScale="160" zoomScaleNormal="160" workbookViewId="0">
      <selection activeCell="I23" sqref="I23"/>
    </sheetView>
  </sheetViews>
  <sheetFormatPr defaultRowHeight="15" x14ac:dyDescent="0.25"/>
  <cols>
    <col min="1" max="1" width="2.85546875" customWidth="1"/>
    <col min="2" max="2" width="13.42578125" customWidth="1"/>
    <col min="3" max="3" width="14" bestFit="1" customWidth="1"/>
  </cols>
  <sheetData>
    <row r="2" spans="2:3" x14ac:dyDescent="0.25">
      <c r="B2" s="2" t="s">
        <v>0</v>
      </c>
      <c r="C2" s="2" t="s">
        <v>1</v>
      </c>
    </row>
    <row r="3" spans="2:3" x14ac:dyDescent="0.25">
      <c r="B3" s="4" t="s">
        <v>2</v>
      </c>
      <c r="C3" s="1">
        <v>20</v>
      </c>
    </row>
    <row r="4" spans="2:3" x14ac:dyDescent="0.25">
      <c r="B4" s="4" t="s">
        <v>3</v>
      </c>
      <c r="C4" s="1">
        <v>0.3</v>
      </c>
    </row>
    <row r="5" spans="2:3" x14ac:dyDescent="0.25">
      <c r="B5" s="4" t="s">
        <v>6</v>
      </c>
      <c r="C5" s="1">
        <v>0.65</v>
      </c>
    </row>
    <row r="7" spans="2:3" x14ac:dyDescent="0.25">
      <c r="B7" s="2" t="s">
        <v>4</v>
      </c>
      <c r="C7" s="1">
        <f>_xlfn.BINOM.INV(C3,C4,C5)</f>
        <v>7</v>
      </c>
    </row>
    <row r="12" spans="2:3" x14ac:dyDescent="0.25">
      <c r="B12" s="3" t="s">
        <v>5</v>
      </c>
    </row>
  </sheetData>
  <printOptions headings="1"/>
  <pageMargins left="0.7" right="0.7" top="0.75" bottom="0.75" header="0.3" footer="0.3"/>
  <pageSetup paperSize="9" orientation="portrait" cellComments="atEnd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 1</vt:lpstr>
      <vt:lpstr>Ex 2</vt:lpstr>
      <vt:lpstr>Ex 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 Cronquist</cp:lastModifiedBy>
  <dcterms:created xsi:type="dcterms:W3CDTF">2018-09-25T06:38:43Z</dcterms:created>
  <dcterms:modified xsi:type="dcterms:W3CDTF">2024-03-30T16:32:57Z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26f5829f-c3ce-4e27-8b51-099e5adf98cc</vt:lpwstr>
  </property>
</Properties>
</file>