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EBD93AB9-0B8D-46F2-B519-535421974183}" xr6:coauthVersionLast="46" xr6:coauthVersionMax="46" xr10:uidLastSave="{00000000-0000-0000-0000-000000000000}"/>
  <bookViews>
    <workbookView xWindow="-120" yWindow="-120" windowWidth="29040" windowHeight="17640" xr2:uid="{946ED74C-F258-476B-A3CF-9C4EE241DB45}"/>
  </bookViews>
  <sheets>
    <sheet name="SORTBY function" sheetId="1" r:id="rId1"/>
    <sheet name="case sensitive" sheetId="2" r:id="rId2"/>
    <sheet name="A to Z" sheetId="17" r:id="rId3"/>
    <sheet name="Z to A" sheetId="16" r:id="rId4"/>
    <sheet name="Small to large" sheetId="18" r:id="rId5"/>
    <sheet name="Large to small" sheetId="20" r:id="rId6"/>
    <sheet name="Multiple" sheetId="21" r:id="rId7"/>
    <sheet name="Another col" sheetId="22" r:id="rId8"/>
    <sheet name="First letter" sheetId="4" r:id="rId9"/>
    <sheet name="First letter (2)" sheetId="6" r:id="rId10"/>
    <sheet name="First digit" sheetId="5" r:id="rId11"/>
    <sheet name="First digit (2)" sheetId="7" r:id="rId12"/>
    <sheet name="All digits" sheetId="8" r:id="rId13"/>
    <sheet name="Number as text" sheetId="9" r:id="rId14"/>
    <sheet name="Month" sheetId="10" r:id="rId15"/>
    <sheet name="Custom list" sheetId="11" r:id="rId16"/>
    <sheet name="Word length" sheetId="13" r:id="rId17"/>
    <sheet name="Random" sheetId="14" r:id="rId18"/>
    <sheet name="Row count" sheetId="15" r:id="rId19"/>
    <sheet name="Absolute" sheetId="23" r:id="rId20"/>
    <sheet name="Last word" sheetId="24" r:id="rId21"/>
    <sheet name="First name" sheetId="25" r:id="rId22"/>
    <sheet name="Week number" sheetId="27" r:id="rId23"/>
    <sheet name="Quarter" sheetId="28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 a="1"/>
  <c r="F3" i="1" s="1"/>
  <c r="D3" i="28" a="1"/>
  <c r="D3" i="28" s="1"/>
  <c r="H3" i="28" a="1"/>
  <c r="H3" i="28" s="1"/>
  <c r="F3" i="28" a="1"/>
  <c r="F3" i="28" s="1"/>
  <c r="G3" i="27" a="1"/>
  <c r="G3" i="27" s="1"/>
  <c r="E3" i="27" a="1"/>
  <c r="E3" i="27" s="1"/>
  <c r="E3" i="25" a="1"/>
  <c r="E3" i="25" s="1"/>
  <c r="D3" i="24" a="1"/>
  <c r="D3" i="24" s="1"/>
  <c r="E3" i="23" a="1"/>
  <c r="E3" i="23" s="1"/>
  <c r="E3" i="15" a="1"/>
  <c r="E3" i="15" s="1"/>
  <c r="C15" i="7"/>
  <c r="E3" i="22" l="1" a="1"/>
  <c r="E3" i="22" s="1"/>
  <c r="F3" i="21" a="1"/>
  <c r="F3" i="21" s="1"/>
  <c r="E3" i="20" l="1" a="1"/>
  <c r="E3" i="20" s="1"/>
  <c r="E3" i="18" a="1"/>
  <c r="E3" i="18" s="1"/>
  <c r="E3" i="17" a="1"/>
  <c r="E3" i="17" s="1"/>
  <c r="E3" i="16" a="1"/>
  <c r="E3" i="16" s="1"/>
  <c r="M5" i="15" a="1"/>
  <c r="M5" i="15" s="1"/>
  <c r="K5" i="15" a="1"/>
  <c r="K5" i="15" s="1"/>
  <c r="D3" i="14" l="1" a="1"/>
  <c r="D3" i="14" s="1"/>
  <c r="E4" i="13"/>
  <c r="E5" i="13"/>
  <c r="E6" i="13"/>
  <c r="E7" i="13"/>
  <c r="E8" i="13"/>
  <c r="E9" i="13"/>
  <c r="E10" i="13"/>
  <c r="E11" i="13"/>
  <c r="E12" i="13"/>
  <c r="E13" i="13"/>
  <c r="E14" i="13"/>
  <c r="E3" i="13"/>
  <c r="D3" i="13" a="1"/>
  <c r="D3" i="13" s="1"/>
  <c r="C3" i="7" l="1" a="1"/>
  <c r="C3" i="7"/>
  <c r="D15" i="9" l="1" a="1"/>
  <c r="D15" i="9" s="1"/>
  <c r="C4" i="7" l="1" a="1"/>
  <c r="C4" i="7" s="1"/>
  <c r="C5" i="7" a="1"/>
  <c r="C5" i="7" s="1"/>
  <c r="C6" i="7" a="1"/>
  <c r="C6" i="7" s="1"/>
  <c r="C7" i="7" a="1"/>
  <c r="C7" i="7"/>
  <c r="C8" i="7" a="1"/>
  <c r="C8" i="7" s="1"/>
  <c r="C9" i="7" a="1"/>
  <c r="C9" i="7" s="1"/>
  <c r="C10" i="7" a="1"/>
  <c r="C10" i="7" s="1"/>
  <c r="E3" i="6" a="1"/>
  <c r="E3" i="6" s="1"/>
  <c r="E3" i="11" a="1"/>
  <c r="E3" i="11" s="1"/>
  <c r="E3" i="10" a="1"/>
  <c r="E3" i="10" s="1"/>
  <c r="D3" i="9" l="1" a="1"/>
  <c r="D3" i="9" s="1"/>
  <c r="C4" i="8" a="1"/>
  <c r="C4" i="8" s="1"/>
  <c r="C5" i="8" a="1"/>
  <c r="C5" i="8" s="1"/>
  <c r="C6" i="8" a="1"/>
  <c r="C6" i="8" s="1"/>
  <c r="C7" i="8" a="1"/>
  <c r="C7" i="8" s="1"/>
  <c r="C8" i="8" a="1"/>
  <c r="C8" i="8" s="1"/>
  <c r="C9" i="8" a="1"/>
  <c r="C9" i="8" s="1"/>
  <c r="C10" i="8" a="1"/>
  <c r="C10" i="8" s="1"/>
  <c r="C3" i="8" a="1"/>
  <c r="C3" i="8" s="1"/>
  <c r="E3" i="7" a="1"/>
  <c r="E3" i="7" s="1"/>
  <c r="C4" i="6" a="1"/>
  <c r="C4" i="6" s="1"/>
  <c r="C5" i="6" a="1"/>
  <c r="C5" i="6" s="1"/>
  <c r="C6" i="6" a="1"/>
  <c r="C6" i="6" s="1"/>
  <c r="C7" i="6" a="1"/>
  <c r="C7" i="6" s="1"/>
  <c r="C8" i="6" a="1"/>
  <c r="C8" i="6" s="1"/>
  <c r="C9" i="6" a="1"/>
  <c r="C9" i="6" s="1"/>
  <c r="C10" i="6" a="1"/>
  <c r="C10" i="6"/>
  <c r="C3" i="6" a="1"/>
  <c r="C3" i="6" s="1"/>
  <c r="D3" i="5" a="1"/>
  <c r="D3" i="5" s="1"/>
  <c r="D3" i="4" a="1"/>
  <c r="D3" i="4" s="1"/>
  <c r="E3" i="8" l="1" a="1"/>
  <c r="E3" i="8" s="1"/>
  <c r="E3" i="2" a="1"/>
  <c r="E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<sst xmlns="http://schemas.openxmlformats.org/spreadsheetml/2006/main" count="368" uniqueCount="138">
  <si>
    <t>Fruits</t>
  </si>
  <si>
    <t>Qty</t>
  </si>
  <si>
    <t>Apple</t>
  </si>
  <si>
    <t>Pear</t>
  </si>
  <si>
    <t>Code</t>
  </si>
  <si>
    <t>A</t>
  </si>
  <si>
    <t>B</t>
  </si>
  <si>
    <t>C</t>
  </si>
  <si>
    <t>apple</t>
  </si>
  <si>
    <t>APPLE</t>
  </si>
  <si>
    <t>Breadfruit</t>
  </si>
  <si>
    <t>Blackberries</t>
  </si>
  <si>
    <t>Blackcurrant</t>
  </si>
  <si>
    <t>Blueberries</t>
  </si>
  <si>
    <t>Banana</t>
  </si>
  <si>
    <t>Avocado</t>
  </si>
  <si>
    <t>Apricots</t>
  </si>
  <si>
    <t>Numbers</t>
  </si>
  <si>
    <t>First digit</t>
  </si>
  <si>
    <t>110 Banana</t>
  </si>
  <si>
    <t>205 Avocado</t>
  </si>
  <si>
    <t>44 Apple</t>
  </si>
  <si>
    <t>3 Breadfruit</t>
  </si>
  <si>
    <t>199 Blackcurrant</t>
  </si>
  <si>
    <t>25Blackberries</t>
  </si>
  <si>
    <t>134 Blueberries</t>
  </si>
  <si>
    <t>545Apricots</t>
  </si>
  <si>
    <t>No digits</t>
  </si>
  <si>
    <t>Banana 52</t>
  </si>
  <si>
    <t>Avocado234</t>
  </si>
  <si>
    <t>Apple-56</t>
  </si>
  <si>
    <t>Text</t>
  </si>
  <si>
    <t>No letters</t>
  </si>
  <si>
    <t>Breadfruit652</t>
  </si>
  <si>
    <t>Blackcurrant #97</t>
  </si>
  <si>
    <t>Blackberries - 341</t>
  </si>
  <si>
    <t>Blueberries120</t>
  </si>
  <si>
    <t>Apricots014</t>
  </si>
  <si>
    <t>52</t>
  </si>
  <si>
    <t>234</t>
  </si>
  <si>
    <t>56</t>
  </si>
  <si>
    <t>652</t>
  </si>
  <si>
    <t>97</t>
  </si>
  <si>
    <t>341</t>
  </si>
  <si>
    <t>120</t>
  </si>
  <si>
    <t>Sort text</t>
  </si>
  <si>
    <t>Sort numbers</t>
  </si>
  <si>
    <t>Month</t>
  </si>
  <si>
    <t>March</t>
  </si>
  <si>
    <t>June</t>
  </si>
  <si>
    <t>February</t>
  </si>
  <si>
    <t>January</t>
  </si>
  <si>
    <t>April</t>
  </si>
  <si>
    <t>May</t>
  </si>
  <si>
    <t>July</t>
  </si>
  <si>
    <t>August</t>
  </si>
  <si>
    <t>September</t>
  </si>
  <si>
    <t>October</t>
  </si>
  <si>
    <t>November</t>
  </si>
  <si>
    <t>December</t>
  </si>
  <si>
    <t>Custom order</t>
  </si>
  <si>
    <t>BA</t>
  </si>
  <si>
    <t>FV</t>
  </si>
  <si>
    <t>WD</t>
  </si>
  <si>
    <t>SQ</t>
  </si>
  <si>
    <t>TG</t>
  </si>
  <si>
    <t>JY</t>
  </si>
  <si>
    <t>OJ</t>
  </si>
  <si>
    <t>KP</t>
  </si>
  <si>
    <t>MK</t>
  </si>
  <si>
    <t>KT</t>
  </si>
  <si>
    <t>XV</t>
  </si>
  <si>
    <t>SZ</t>
  </si>
  <si>
    <t>Lemon</t>
  </si>
  <si>
    <t>Water melon</t>
  </si>
  <si>
    <t>Citrus</t>
  </si>
  <si>
    <t>grapefruits</t>
  </si>
  <si>
    <t>Lime</t>
  </si>
  <si>
    <t>Oranges</t>
  </si>
  <si>
    <t>0140</t>
  </si>
  <si>
    <t>Word length</t>
  </si>
  <si>
    <t>Orange</t>
  </si>
  <si>
    <t>Count</t>
  </si>
  <si>
    <t>V</t>
  </si>
  <si>
    <t>Z</t>
  </si>
  <si>
    <t>Lemon pie</t>
  </si>
  <si>
    <t>Apple sauce</t>
  </si>
  <si>
    <t>Banana split</t>
  </si>
  <si>
    <t>Orange jello</t>
  </si>
  <si>
    <t>Lime cream</t>
  </si>
  <si>
    <t>Pear cream dessert</t>
  </si>
  <si>
    <t>Last name</t>
  </si>
  <si>
    <t>Shana</t>
  </si>
  <si>
    <t>Jones</t>
  </si>
  <si>
    <t>Maggie</t>
  </si>
  <si>
    <t>Andrews</t>
  </si>
  <si>
    <t>Kasey</t>
  </si>
  <si>
    <t>Ratcliffe</t>
  </si>
  <si>
    <t>Lexie</t>
  </si>
  <si>
    <t>Huerta</t>
  </si>
  <si>
    <t>Huey</t>
  </si>
  <si>
    <t>Chavez</t>
  </si>
  <si>
    <t>Roseanna</t>
  </si>
  <si>
    <t>Tait</t>
  </si>
  <si>
    <t>Kaiden</t>
  </si>
  <si>
    <t>Weeks</t>
  </si>
  <si>
    <t>Kofi</t>
  </si>
  <si>
    <t>Palacios</t>
  </si>
  <si>
    <t>Lena</t>
  </si>
  <si>
    <t>Cortes</t>
  </si>
  <si>
    <t>Gus</t>
  </si>
  <si>
    <t>Bowman</t>
  </si>
  <si>
    <t>First name</t>
  </si>
  <si>
    <t>Date</t>
  </si>
  <si>
    <t>Week no</t>
  </si>
  <si>
    <t>Name</t>
  </si>
  <si>
    <t>Rohan</t>
  </si>
  <si>
    <t>Finlay</t>
  </si>
  <si>
    <t>Sneha</t>
  </si>
  <si>
    <t>Winifred</t>
  </si>
  <si>
    <t>Dolores</t>
  </si>
  <si>
    <t>Leandro</t>
  </si>
  <si>
    <t>Tyson</t>
  </si>
  <si>
    <t>Rogan</t>
  </si>
  <si>
    <t>Hasnain</t>
  </si>
  <si>
    <t>Milena</t>
  </si>
  <si>
    <t>Mai</t>
  </si>
  <si>
    <t>Collette</t>
  </si>
  <si>
    <t>Manraj</t>
  </si>
  <si>
    <t>Kingsley</t>
  </si>
  <si>
    <t>Paolo</t>
  </si>
  <si>
    <t>Virginia</t>
  </si>
  <si>
    <t>Jane</t>
  </si>
  <si>
    <t>Qrt</t>
  </si>
  <si>
    <t>Website:</t>
  </si>
  <si>
    <t>Get Digital Help</t>
  </si>
  <si>
    <t>Webpage:</t>
  </si>
  <si>
    <t>https://www.get-digital-help.com/how-to-use-the-sortby-function/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</si>
</sst>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3">
    <xf numFmtId="0" fontId="0" fillId="0" borderId="0"/>
    <xf numFmtId="0" fontId="1" fillId="0" borderId="1">
      <alignment horizontal="left" indent="1"/>
    </xf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1" applyFont="1" applyFill="1">
      <alignment horizontal="left" indent="1"/>
    </xf>
    <xf numFmtId="0" fontId="1" fillId="0" borderId="1" xfId="1">
      <alignment horizontal="left" indent="1"/>
    </xf>
    <xf numFmtId="0" fontId="2" fillId="3" borderId="1" xfId="1" applyFont="1" applyFill="1">
      <alignment horizontal="left" indent="1"/>
    </xf>
    <xf numFmtId="0" fontId="0" fillId="0" borderId="0" xfId="0" quotePrefix="1"/>
    <xf numFmtId="0" fontId="1" fillId="0" borderId="0" xfId="1" applyFill="1" applyBorder="1">
      <alignment horizontal="left" indent="1"/>
    </xf>
    <xf numFmtId="0" fontId="1" fillId="0" borderId="1" xfId="1" applyNumberFormat="1">
      <alignment horizontal="left" indent="1"/>
    </xf>
    <xf numFmtId="0" fontId="2" fillId="4" borderId="1" xfId="1" applyFont="1" applyFill="1">
      <alignment horizontal="left" indent="1"/>
    </xf>
    <xf numFmtId="49" fontId="1" fillId="0" borderId="1" xfId="1" applyNumberFormat="1">
      <alignment horizontal="left" indent="1"/>
    </xf>
    <xf numFmtId="0" fontId="1" fillId="0" borderId="2" xfId="1" applyFill="1" applyBorder="1">
      <alignment horizontal="left" indent="1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4" fontId="1" fillId="0" borderId="1" xfId="1" applyNumberFormat="1">
      <alignment horizontal="left" indent="1"/>
    </xf>
    <xf numFmtId="0" fontId="6" fillId="0" borderId="0" xfId="0" applyFont="1" applyAlignment="1">
      <alignment horizontal="left" indent="1"/>
    </xf>
    <xf numFmtId="0" fontId="2" fillId="0" borderId="1" xfId="1" applyFont="1">
      <alignment horizontal="left" indent="1"/>
    </xf>
    <xf numFmtId="0" fontId="5" fillId="0" borderId="1" xfId="2" applyBorder="1" applyAlignment="1">
      <alignment horizontal="left" indent="1"/>
    </xf>
  </cellXfs>
  <cellStyles count="3">
    <cellStyle name="Default" xfId="1" xr:uid="{F6896B62-95E2-463E-B4E5-C6FEE4BA117B}"/>
    <cellStyle name="Hyperlink" xfId="2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65A711FA-B4EC-442B-8C02-782D89640F7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how-to-use-the-sortby-functio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96FD5-05A6-471E-A1B2-F25AA210E07E}">
  <dimension ref="B2:K8"/>
  <sheetViews>
    <sheetView showGridLines="0" tabSelected="1" zoomScale="130" zoomScaleNormal="130" workbookViewId="0"/>
  </sheetViews>
  <sheetFormatPr defaultRowHeight="15" x14ac:dyDescent="0.25"/>
  <cols>
    <col min="1" max="1" width="2.7109375" customWidth="1"/>
    <col min="2" max="2" width="11.140625" customWidth="1"/>
    <col min="5" max="5" width="2.7109375" customWidth="1"/>
    <col min="6" max="6" width="10.28515625" bestFit="1" customWidth="1"/>
    <col min="10" max="10" width="11.85546875" customWidth="1"/>
    <col min="11" max="11" width="64.5703125" bestFit="1" customWidth="1"/>
  </cols>
  <sheetData>
    <row r="2" spans="2:11" x14ac:dyDescent="0.25">
      <c r="B2" s="1" t="s">
        <v>0</v>
      </c>
      <c r="C2" s="1" t="s">
        <v>4</v>
      </c>
      <c r="D2" s="1" t="s">
        <v>1</v>
      </c>
      <c r="F2" s="3" t="s">
        <v>0</v>
      </c>
      <c r="G2" s="3" t="s">
        <v>4</v>
      </c>
      <c r="H2" s="3" t="s">
        <v>1</v>
      </c>
      <c r="J2" s="15" t="s">
        <v>134</v>
      </c>
      <c r="K2" s="16" t="s">
        <v>135</v>
      </c>
    </row>
    <row r="3" spans="2:11" x14ac:dyDescent="0.25">
      <c r="B3" s="2" t="s">
        <v>3</v>
      </c>
      <c r="C3" s="2" t="s">
        <v>7</v>
      </c>
      <c r="D3" s="2">
        <v>4</v>
      </c>
      <c r="F3" s="2" t="str" cm="1">
        <f t="array" ref="F3:H8">_xlfn.SORTBY(B3:D8,B3:B8,1,C3:C8,1,D3:D8,1)</f>
        <v>Apple</v>
      </c>
      <c r="G3" s="2" t="str">
        <v>A</v>
      </c>
      <c r="H3" s="2">
        <v>2</v>
      </c>
      <c r="J3" s="15" t="s">
        <v>136</v>
      </c>
      <c r="K3" s="16" t="s">
        <v>137</v>
      </c>
    </row>
    <row r="4" spans="2:11" x14ac:dyDescent="0.25">
      <c r="B4" s="2" t="s">
        <v>2</v>
      </c>
      <c r="C4" s="2" t="s">
        <v>6</v>
      </c>
      <c r="D4" s="2">
        <v>6</v>
      </c>
      <c r="F4" s="2" t="str">
        <v>Apple</v>
      </c>
      <c r="G4" s="2" t="str">
        <v>A</v>
      </c>
      <c r="H4" s="2">
        <v>5</v>
      </c>
    </row>
    <row r="5" spans="2:11" x14ac:dyDescent="0.25">
      <c r="B5" s="2" t="s">
        <v>2</v>
      </c>
      <c r="C5" s="2" t="s">
        <v>5</v>
      </c>
      <c r="D5" s="2">
        <v>2</v>
      </c>
      <c r="F5" s="2" t="str">
        <v>Apple</v>
      </c>
      <c r="G5" s="2" t="str">
        <v>B</v>
      </c>
      <c r="H5" s="2">
        <v>6</v>
      </c>
    </row>
    <row r="6" spans="2:11" x14ac:dyDescent="0.25">
      <c r="B6" s="2" t="s">
        <v>3</v>
      </c>
      <c r="C6" s="2" t="s">
        <v>7</v>
      </c>
      <c r="D6" s="2">
        <v>1</v>
      </c>
      <c r="F6" s="2" t="str">
        <v>Pear</v>
      </c>
      <c r="G6" s="2" t="str">
        <v>B</v>
      </c>
      <c r="H6" s="2">
        <v>3</v>
      </c>
    </row>
    <row r="7" spans="2:11" x14ac:dyDescent="0.25">
      <c r="B7" s="2" t="s">
        <v>2</v>
      </c>
      <c r="C7" s="2" t="s">
        <v>5</v>
      </c>
      <c r="D7" s="2">
        <v>5</v>
      </c>
      <c r="F7" s="2" t="str">
        <v>Pear</v>
      </c>
      <c r="G7" s="2" t="str">
        <v>C</v>
      </c>
      <c r="H7" s="2">
        <v>1</v>
      </c>
    </row>
    <row r="8" spans="2:11" x14ac:dyDescent="0.25">
      <c r="B8" s="2" t="s">
        <v>3</v>
      </c>
      <c r="C8" s="2" t="s">
        <v>6</v>
      </c>
      <c r="D8" s="2">
        <v>3</v>
      </c>
      <c r="F8" s="2" t="str">
        <v>Pear</v>
      </c>
      <c r="G8" s="2" t="str">
        <v>C</v>
      </c>
      <c r="H8" s="2">
        <v>4</v>
      </c>
    </row>
  </sheetData>
  <hyperlinks>
    <hyperlink ref="K3" r:id="rId1" xr:uid="{93720432-4E0F-4A78-9BF4-42F859BDEAC9}"/>
    <hyperlink ref="K2" r:id="rId2" xr:uid="{90F253E0-F0C1-446C-94F1-F9DB88F3F87B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328E-7F6F-4A01-BB4F-A88225EFA6C1}">
  <dimension ref="B2:F8"/>
  <sheetViews>
    <sheetView showGridLines="0" zoomScale="130" zoomScaleNormal="130" workbookViewId="0"/>
  </sheetViews>
  <sheetFormatPr defaultRowHeight="15" x14ac:dyDescent="0.25"/>
  <cols>
    <col min="1" max="1" width="2.7109375" customWidth="1"/>
    <col min="2" max="2" width="11.140625" customWidth="1"/>
    <col min="4" max="4" width="2.7109375" customWidth="1"/>
    <col min="5" max="5" width="10.28515625" bestFit="1" customWidth="1"/>
  </cols>
  <sheetData>
    <row r="2" spans="2:6" x14ac:dyDescent="0.25">
      <c r="B2" s="1" t="s">
        <v>0</v>
      </c>
      <c r="C2" s="1" t="s">
        <v>4</v>
      </c>
      <c r="E2" s="3" t="s">
        <v>0</v>
      </c>
      <c r="F2" s="3" t="s">
        <v>4</v>
      </c>
    </row>
    <row r="3" spans="2:6" x14ac:dyDescent="0.25">
      <c r="B3" s="2" t="s">
        <v>3</v>
      </c>
      <c r="C3" s="2" t="s">
        <v>7</v>
      </c>
      <c r="E3" s="2" t="str" cm="1">
        <f t="array" ref="E3:F8">_xlfn.SORTBY(B3:C8,B3:B8,1,C3:C8,1)</f>
        <v>apple</v>
      </c>
      <c r="F3" s="2" t="str">
        <v>A</v>
      </c>
    </row>
    <row r="4" spans="2:6" x14ac:dyDescent="0.25">
      <c r="B4" s="2" t="s">
        <v>8</v>
      </c>
      <c r="C4" s="2" t="s">
        <v>5</v>
      </c>
      <c r="E4" s="2" t="str">
        <v>APPLE</v>
      </c>
      <c r="F4" s="2" t="str">
        <v>A</v>
      </c>
    </row>
    <row r="5" spans="2:6" x14ac:dyDescent="0.25">
      <c r="B5" s="2" t="s">
        <v>9</v>
      </c>
      <c r="C5" s="2" t="s">
        <v>5</v>
      </c>
      <c r="E5" s="2" t="str">
        <v>apple</v>
      </c>
      <c r="F5" s="2" t="str">
        <v>A</v>
      </c>
    </row>
    <row r="6" spans="2:6" x14ac:dyDescent="0.25">
      <c r="B6" s="2" t="s">
        <v>3</v>
      </c>
      <c r="C6" s="2" t="s">
        <v>7</v>
      </c>
      <c r="E6" s="2" t="str">
        <v>Pear</v>
      </c>
      <c r="F6" s="2" t="str">
        <v>B</v>
      </c>
    </row>
    <row r="7" spans="2:6" x14ac:dyDescent="0.25">
      <c r="B7" s="2" t="s">
        <v>8</v>
      </c>
      <c r="C7" s="2" t="s">
        <v>5</v>
      </c>
      <c r="E7" s="2" t="str">
        <v>Pear</v>
      </c>
      <c r="F7" s="2" t="str">
        <v>C</v>
      </c>
    </row>
    <row r="8" spans="2:6" x14ac:dyDescent="0.25">
      <c r="B8" s="2" t="s">
        <v>3</v>
      </c>
      <c r="C8" s="2" t="s">
        <v>6</v>
      </c>
      <c r="E8" s="2" t="str">
        <v>Pear</v>
      </c>
      <c r="F8" s="2" t="str">
        <v>C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8BB0-CCB6-4FBF-ADC2-655DA1E40B9F}">
  <dimension ref="B2:F8"/>
  <sheetViews>
    <sheetView showGridLines="0" zoomScale="130" zoomScaleNormal="130" workbookViewId="0"/>
  </sheetViews>
  <sheetFormatPr defaultRowHeight="15" x14ac:dyDescent="0.25"/>
  <cols>
    <col min="1" max="1" width="2.7109375" customWidth="1"/>
    <col min="2" max="2" width="11.140625" customWidth="1"/>
    <col min="4" max="4" width="2.7109375" customWidth="1"/>
    <col min="5" max="5" width="10.28515625" bestFit="1" customWidth="1"/>
  </cols>
  <sheetData>
    <row r="2" spans="2:6" x14ac:dyDescent="0.25">
      <c r="B2" s="1" t="s">
        <v>0</v>
      </c>
      <c r="C2" s="1" t="s">
        <v>4</v>
      </c>
      <c r="E2" s="3" t="s">
        <v>0</v>
      </c>
      <c r="F2" s="3" t="s">
        <v>4</v>
      </c>
    </row>
    <row r="3" spans="2:6" x14ac:dyDescent="0.25">
      <c r="B3" s="2" t="s">
        <v>3</v>
      </c>
      <c r="C3" s="2" t="s">
        <v>83</v>
      </c>
      <c r="E3" s="2" t="str" cm="1">
        <f t="array" ref="E3:F8">_xlfn.SORTBY(B3:C8,B3:B8,1,C3:C8,1)</f>
        <v>Apple</v>
      </c>
      <c r="F3" s="2" t="str">
        <v>A</v>
      </c>
    </row>
    <row r="4" spans="2:6" x14ac:dyDescent="0.25">
      <c r="B4" s="2" t="s">
        <v>2</v>
      </c>
      <c r="C4" s="2" t="s">
        <v>7</v>
      </c>
      <c r="E4" s="2" t="str">
        <v>Apple</v>
      </c>
      <c r="F4" s="2" t="str">
        <v>B</v>
      </c>
    </row>
    <row r="5" spans="2:6" x14ac:dyDescent="0.25">
      <c r="B5" s="2" t="s">
        <v>2</v>
      </c>
      <c r="C5" s="2" t="s">
        <v>5</v>
      </c>
      <c r="E5" s="2" t="str">
        <v>Apple</v>
      </c>
      <c r="F5" s="2" t="str">
        <v>C</v>
      </c>
    </row>
    <row r="6" spans="2:6" x14ac:dyDescent="0.25">
      <c r="B6" s="2" t="s">
        <v>3</v>
      </c>
      <c r="C6" s="2" t="s">
        <v>6</v>
      </c>
      <c r="E6" s="2" t="str">
        <v>Pear</v>
      </c>
      <c r="F6" s="2" t="str">
        <v>B</v>
      </c>
    </row>
    <row r="7" spans="2:6" x14ac:dyDescent="0.25">
      <c r="B7" s="2" t="s">
        <v>2</v>
      </c>
      <c r="C7" s="2" t="s">
        <v>6</v>
      </c>
      <c r="E7" s="2" t="str">
        <v>Pear</v>
      </c>
      <c r="F7" s="2" t="str">
        <v>V</v>
      </c>
    </row>
    <row r="8" spans="2:6" x14ac:dyDescent="0.25">
      <c r="B8" s="2" t="s">
        <v>3</v>
      </c>
      <c r="C8" s="2" t="s">
        <v>84</v>
      </c>
      <c r="E8" s="2" t="str">
        <v>Pear</v>
      </c>
      <c r="F8" s="2" t="str">
        <v>Z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F1AFB-CC9B-4ADA-999A-81703314B83D}">
  <dimension ref="B2:F8"/>
  <sheetViews>
    <sheetView showGridLines="0" zoomScale="130" zoomScaleNormal="130" workbookViewId="0"/>
  </sheetViews>
  <sheetFormatPr defaultRowHeight="15" x14ac:dyDescent="0.25"/>
  <cols>
    <col min="1" max="1" width="2.7109375" customWidth="1"/>
    <col min="2" max="2" width="11.140625" customWidth="1"/>
    <col min="4" max="4" width="2.7109375" customWidth="1"/>
    <col min="5" max="5" width="10.28515625" bestFit="1" customWidth="1"/>
  </cols>
  <sheetData>
    <row r="2" spans="2:6" x14ac:dyDescent="0.25">
      <c r="B2" s="1" t="s">
        <v>0</v>
      </c>
      <c r="C2" s="1" t="s">
        <v>4</v>
      </c>
      <c r="E2" s="3" t="s">
        <v>0</v>
      </c>
      <c r="F2" s="3" t="s">
        <v>4</v>
      </c>
    </row>
    <row r="3" spans="2:6" x14ac:dyDescent="0.25">
      <c r="B3" s="2" t="s">
        <v>3</v>
      </c>
      <c r="C3" s="2" t="s">
        <v>83</v>
      </c>
      <c r="E3" s="2" t="str" cm="1">
        <f t="array" ref="E3:F8">_xlfn.SORTBY(B3:C8,B3:B8,-1,C3:C8,-1)</f>
        <v>Pear</v>
      </c>
      <c r="F3" s="2" t="str">
        <v>Z</v>
      </c>
    </row>
    <row r="4" spans="2:6" x14ac:dyDescent="0.25">
      <c r="B4" s="2" t="s">
        <v>2</v>
      </c>
      <c r="C4" s="2" t="s">
        <v>7</v>
      </c>
      <c r="E4" s="2" t="str">
        <v>Pear</v>
      </c>
      <c r="F4" s="2" t="str">
        <v>V</v>
      </c>
    </row>
    <row r="5" spans="2:6" x14ac:dyDescent="0.25">
      <c r="B5" s="2" t="s">
        <v>2</v>
      </c>
      <c r="C5" s="2" t="s">
        <v>5</v>
      </c>
      <c r="E5" s="2" t="str">
        <v>Pear</v>
      </c>
      <c r="F5" s="2" t="str">
        <v>B</v>
      </c>
    </row>
    <row r="6" spans="2:6" x14ac:dyDescent="0.25">
      <c r="B6" s="2" t="s">
        <v>3</v>
      </c>
      <c r="C6" s="2" t="s">
        <v>6</v>
      </c>
      <c r="E6" s="2" t="str">
        <v>Apple</v>
      </c>
      <c r="F6" s="2" t="str">
        <v>C</v>
      </c>
    </row>
    <row r="7" spans="2:6" x14ac:dyDescent="0.25">
      <c r="B7" s="2" t="s">
        <v>2</v>
      </c>
      <c r="C7" s="2" t="s">
        <v>6</v>
      </c>
      <c r="E7" s="2" t="str">
        <v>Apple</v>
      </c>
      <c r="F7" s="2" t="str">
        <v>B</v>
      </c>
    </row>
    <row r="8" spans="2:6" x14ac:dyDescent="0.25">
      <c r="B8" s="2" t="s">
        <v>3</v>
      </c>
      <c r="C8" s="2" t="s">
        <v>84</v>
      </c>
      <c r="E8" s="2" t="str">
        <v>Apple</v>
      </c>
      <c r="F8" s="2" t="str">
        <v>A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F5989-4BD4-4FAE-9277-47B056361685}">
  <dimension ref="B2:F8"/>
  <sheetViews>
    <sheetView showGridLines="0" zoomScale="130" zoomScaleNormal="130" workbookViewId="0"/>
  </sheetViews>
  <sheetFormatPr defaultRowHeight="15" x14ac:dyDescent="0.25"/>
  <cols>
    <col min="1" max="1" width="2.7109375" customWidth="1"/>
    <col min="2" max="2" width="11.140625" customWidth="1"/>
    <col min="4" max="4" width="2.7109375" customWidth="1"/>
    <col min="5" max="5" width="10.28515625" bestFit="1" customWidth="1"/>
  </cols>
  <sheetData>
    <row r="2" spans="2:6" x14ac:dyDescent="0.25">
      <c r="B2" s="1" t="s">
        <v>4</v>
      </c>
      <c r="C2" s="1" t="s">
        <v>1</v>
      </c>
      <c r="E2" s="3" t="s">
        <v>4</v>
      </c>
      <c r="F2" s="3" t="s">
        <v>1</v>
      </c>
    </row>
    <row r="3" spans="2:6" x14ac:dyDescent="0.25">
      <c r="B3" s="2">
        <v>3</v>
      </c>
      <c r="C3" s="2">
        <v>1</v>
      </c>
      <c r="E3" s="2" cm="1">
        <f t="array" ref="E3:F8">_xlfn.SORTBY(B3:C8,B3:B8,1,C3:C8,1)</f>
        <v>1</v>
      </c>
      <c r="F3" s="2">
        <v>1</v>
      </c>
    </row>
    <row r="4" spans="2:6" x14ac:dyDescent="0.25">
      <c r="B4" s="2">
        <v>4</v>
      </c>
      <c r="C4" s="2">
        <v>3</v>
      </c>
      <c r="E4" s="2">
        <v>2</v>
      </c>
      <c r="F4" s="2">
        <v>1</v>
      </c>
    </row>
    <row r="5" spans="2:6" x14ac:dyDescent="0.25">
      <c r="B5" s="2">
        <v>2</v>
      </c>
      <c r="C5" s="2">
        <v>2</v>
      </c>
      <c r="E5" s="2">
        <v>2</v>
      </c>
      <c r="F5" s="2">
        <v>2</v>
      </c>
    </row>
    <row r="6" spans="2:6" x14ac:dyDescent="0.25">
      <c r="B6" s="2">
        <v>3</v>
      </c>
      <c r="C6" s="2">
        <v>2</v>
      </c>
      <c r="E6" s="2">
        <v>3</v>
      </c>
      <c r="F6" s="2">
        <v>1</v>
      </c>
    </row>
    <row r="7" spans="2:6" x14ac:dyDescent="0.25">
      <c r="B7" s="2">
        <v>2</v>
      </c>
      <c r="C7" s="2">
        <v>1</v>
      </c>
      <c r="E7" s="2">
        <v>3</v>
      </c>
      <c r="F7" s="2">
        <v>2</v>
      </c>
    </row>
    <row r="8" spans="2:6" x14ac:dyDescent="0.25">
      <c r="B8" s="2">
        <v>1</v>
      </c>
      <c r="C8" s="2">
        <v>1</v>
      </c>
      <c r="E8" s="2">
        <v>4</v>
      </c>
      <c r="F8" s="2">
        <v>3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C888-C102-49E1-8439-0EA9C5326D72}">
  <dimension ref="B2:F8"/>
  <sheetViews>
    <sheetView showGridLines="0" zoomScale="130" zoomScaleNormal="130" workbookViewId="0"/>
  </sheetViews>
  <sheetFormatPr defaultRowHeight="15" x14ac:dyDescent="0.25"/>
  <cols>
    <col min="1" max="1" width="2.7109375" customWidth="1"/>
    <col min="2" max="2" width="11.140625" customWidth="1"/>
    <col min="4" max="4" width="2.7109375" customWidth="1"/>
    <col min="5" max="5" width="10.28515625" bestFit="1" customWidth="1"/>
  </cols>
  <sheetData>
    <row r="2" spans="2:6" x14ac:dyDescent="0.25">
      <c r="B2" s="1" t="s">
        <v>4</v>
      </c>
      <c r="C2" s="1" t="s">
        <v>1</v>
      </c>
      <c r="E2" s="3" t="s">
        <v>4</v>
      </c>
      <c r="F2" s="3" t="s">
        <v>1</v>
      </c>
    </row>
    <row r="3" spans="2:6" x14ac:dyDescent="0.25">
      <c r="B3" s="2">
        <v>3</v>
      </c>
      <c r="C3" s="2">
        <v>1</v>
      </c>
      <c r="E3" s="2" cm="1">
        <f t="array" ref="E3:F8">_xlfn.SORTBY(B3:C8,B3:B8,-1,C3:C8,-1)</f>
        <v>4</v>
      </c>
      <c r="F3" s="2">
        <v>3</v>
      </c>
    </row>
    <row r="4" spans="2:6" x14ac:dyDescent="0.25">
      <c r="B4" s="2">
        <v>4</v>
      </c>
      <c r="C4" s="2">
        <v>3</v>
      </c>
      <c r="E4" s="2">
        <v>3</v>
      </c>
      <c r="F4" s="2">
        <v>2</v>
      </c>
    </row>
    <row r="5" spans="2:6" x14ac:dyDescent="0.25">
      <c r="B5" s="2">
        <v>2</v>
      </c>
      <c r="C5" s="2">
        <v>2</v>
      </c>
      <c r="E5" s="2">
        <v>3</v>
      </c>
      <c r="F5" s="2">
        <v>1</v>
      </c>
    </row>
    <row r="6" spans="2:6" x14ac:dyDescent="0.25">
      <c r="B6" s="2">
        <v>3</v>
      </c>
      <c r="C6" s="2">
        <v>2</v>
      </c>
      <c r="E6" s="2">
        <v>2</v>
      </c>
      <c r="F6" s="2">
        <v>2</v>
      </c>
    </row>
    <row r="7" spans="2:6" x14ac:dyDescent="0.25">
      <c r="B7" s="2">
        <v>2</v>
      </c>
      <c r="C7" s="2">
        <v>1</v>
      </c>
      <c r="E7" s="2">
        <v>2</v>
      </c>
      <c r="F7" s="2">
        <v>1</v>
      </c>
    </row>
    <row r="8" spans="2:6" x14ac:dyDescent="0.25">
      <c r="B8" s="2">
        <v>1</v>
      </c>
      <c r="C8" s="2">
        <v>1</v>
      </c>
      <c r="E8" s="2">
        <v>1</v>
      </c>
      <c r="F8" s="2">
        <v>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F5ECE-8149-4CF6-A674-3E6A444E89F1}">
  <dimension ref="B2:H8"/>
  <sheetViews>
    <sheetView showGridLines="0" zoomScale="130" zoomScaleNormal="130" workbookViewId="0"/>
  </sheetViews>
  <sheetFormatPr defaultRowHeight="15" x14ac:dyDescent="0.25"/>
  <cols>
    <col min="1" max="1" width="2.7109375" customWidth="1"/>
    <col min="2" max="2" width="11.140625" customWidth="1"/>
    <col min="5" max="5" width="2.7109375" customWidth="1"/>
    <col min="6" max="6" width="10.28515625" bestFit="1" customWidth="1"/>
  </cols>
  <sheetData>
    <row r="2" spans="2:8" x14ac:dyDescent="0.25">
      <c r="B2" s="1" t="s">
        <v>0</v>
      </c>
      <c r="C2" s="1" t="s">
        <v>4</v>
      </c>
      <c r="D2" s="1" t="s">
        <v>1</v>
      </c>
      <c r="F2" s="3" t="s">
        <v>0</v>
      </c>
      <c r="G2" s="3" t="s">
        <v>4</v>
      </c>
      <c r="H2" s="3" t="s">
        <v>1</v>
      </c>
    </row>
    <row r="3" spans="2:8" x14ac:dyDescent="0.25">
      <c r="B3" s="2" t="s">
        <v>3</v>
      </c>
      <c r="C3" s="2" t="s">
        <v>83</v>
      </c>
      <c r="D3" s="2">
        <v>1</v>
      </c>
      <c r="F3" s="2" t="str" cm="1">
        <f t="array" ref="F3:H8">_xlfn.SORTBY(B3:D8,B3:B8,-1,C3:C8,1,D3:D8,1)</f>
        <v>Pear</v>
      </c>
      <c r="G3" s="2" t="str">
        <v>B</v>
      </c>
      <c r="H3" s="2">
        <v>2</v>
      </c>
    </row>
    <row r="4" spans="2:8" x14ac:dyDescent="0.25">
      <c r="B4" s="2" t="s">
        <v>2</v>
      </c>
      <c r="C4" s="2" t="s">
        <v>7</v>
      </c>
      <c r="D4" s="2">
        <v>2</v>
      </c>
      <c r="F4" s="2" t="str">
        <v>Pear</v>
      </c>
      <c r="G4" s="2" t="str">
        <v>V</v>
      </c>
      <c r="H4" s="2">
        <v>1</v>
      </c>
    </row>
    <row r="5" spans="2:8" x14ac:dyDescent="0.25">
      <c r="B5" s="2" t="s">
        <v>2</v>
      </c>
      <c r="C5" s="2" t="s">
        <v>5</v>
      </c>
      <c r="D5" s="2">
        <v>1</v>
      </c>
      <c r="F5" s="2" t="str">
        <v>Pear</v>
      </c>
      <c r="G5" s="2" t="str">
        <v>Z</v>
      </c>
      <c r="H5" s="2">
        <v>2</v>
      </c>
    </row>
    <row r="6" spans="2:8" x14ac:dyDescent="0.25">
      <c r="B6" s="2" t="s">
        <v>3</v>
      </c>
      <c r="C6" s="2" t="s">
        <v>6</v>
      </c>
      <c r="D6" s="2">
        <v>2</v>
      </c>
      <c r="F6" s="2" t="str">
        <v>Apple</v>
      </c>
      <c r="G6" s="2" t="str">
        <v>A</v>
      </c>
      <c r="H6" s="2">
        <v>1</v>
      </c>
    </row>
    <row r="7" spans="2:8" x14ac:dyDescent="0.25">
      <c r="B7" s="2" t="s">
        <v>2</v>
      </c>
      <c r="C7" s="2" t="s">
        <v>6</v>
      </c>
      <c r="D7" s="2">
        <v>1</v>
      </c>
      <c r="F7" s="2" t="str">
        <v>Apple</v>
      </c>
      <c r="G7" s="2" t="str">
        <v>B</v>
      </c>
      <c r="H7" s="2">
        <v>1</v>
      </c>
    </row>
    <row r="8" spans="2:8" x14ac:dyDescent="0.25">
      <c r="B8" s="2" t="s">
        <v>3</v>
      </c>
      <c r="C8" s="2" t="s">
        <v>84</v>
      </c>
      <c r="D8" s="2">
        <v>2</v>
      </c>
      <c r="F8" s="2" t="str">
        <v>Apple</v>
      </c>
      <c r="G8" s="2" t="str">
        <v>C</v>
      </c>
      <c r="H8" s="2">
        <v>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F556D-7E8A-4FAA-B9CB-6D72600DC47D}">
  <dimension ref="B2:F8"/>
  <sheetViews>
    <sheetView showGridLines="0" zoomScale="130" zoomScaleNormal="130" workbookViewId="0"/>
  </sheetViews>
  <sheetFormatPr defaultRowHeight="15" x14ac:dyDescent="0.25"/>
  <cols>
    <col min="1" max="1" width="2.7109375" customWidth="1"/>
    <col min="2" max="2" width="11.140625" customWidth="1"/>
    <col min="4" max="4" width="2.7109375" customWidth="1"/>
    <col min="5" max="5" width="10.28515625" bestFit="1" customWidth="1"/>
  </cols>
  <sheetData>
    <row r="2" spans="2:6" x14ac:dyDescent="0.25">
      <c r="B2" s="1" t="s">
        <v>0</v>
      </c>
      <c r="C2" s="1" t="s">
        <v>4</v>
      </c>
      <c r="E2" s="3" t="s">
        <v>0</v>
      </c>
    </row>
    <row r="3" spans="2:6" x14ac:dyDescent="0.25">
      <c r="B3" s="2" t="s">
        <v>73</v>
      </c>
      <c r="C3" s="2" t="s">
        <v>83</v>
      </c>
      <c r="E3" s="2" t="str" cm="1">
        <f t="array" ref="E3:E8">_xlfn.SORTBY(B3:B8,C3:C8,1)</f>
        <v>Banana</v>
      </c>
      <c r="F3" s="10"/>
    </row>
    <row r="4" spans="2:6" x14ac:dyDescent="0.25">
      <c r="B4" s="2" t="s">
        <v>2</v>
      </c>
      <c r="C4" s="2" t="s">
        <v>7</v>
      </c>
      <c r="E4" s="2" t="str">
        <v>Pear</v>
      </c>
      <c r="F4" s="10"/>
    </row>
    <row r="5" spans="2:6" x14ac:dyDescent="0.25">
      <c r="B5" s="2" t="s">
        <v>14</v>
      </c>
      <c r="C5" s="2" t="s">
        <v>5</v>
      </c>
      <c r="E5" s="2" t="str">
        <v>Orange</v>
      </c>
      <c r="F5" s="10"/>
    </row>
    <row r="6" spans="2:6" x14ac:dyDescent="0.25">
      <c r="B6" s="2" t="s">
        <v>3</v>
      </c>
      <c r="C6" s="2" t="s">
        <v>6</v>
      </c>
      <c r="E6" s="2" t="str">
        <v>Apple</v>
      </c>
      <c r="F6" s="10"/>
    </row>
    <row r="7" spans="2:6" x14ac:dyDescent="0.25">
      <c r="B7" s="2" t="s">
        <v>81</v>
      </c>
      <c r="C7" s="2" t="s">
        <v>6</v>
      </c>
      <c r="E7" s="2" t="str">
        <v>Lemon</v>
      </c>
      <c r="F7" s="10"/>
    </row>
    <row r="8" spans="2:6" x14ac:dyDescent="0.25">
      <c r="B8" s="2" t="s">
        <v>77</v>
      </c>
      <c r="C8" s="2" t="s">
        <v>84</v>
      </c>
      <c r="E8" s="2" t="str">
        <v>Lime</v>
      </c>
      <c r="F8" s="10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89897-5921-4679-9928-E31DAE2F8BBC}">
  <dimension ref="B2:D10"/>
  <sheetViews>
    <sheetView showGridLines="0" zoomScale="130" zoomScaleNormal="130" workbookViewId="0"/>
  </sheetViews>
  <sheetFormatPr defaultRowHeight="15" x14ac:dyDescent="0.25"/>
  <cols>
    <col min="1" max="1" width="2.7109375" customWidth="1"/>
    <col min="2" max="2" width="13.85546875" bestFit="1" customWidth="1"/>
    <col min="3" max="3" width="6.85546875" customWidth="1"/>
    <col min="4" max="4" width="14.140625" customWidth="1"/>
  </cols>
  <sheetData>
    <row r="2" spans="2:4" x14ac:dyDescent="0.25">
      <c r="B2" s="1" t="s">
        <v>0</v>
      </c>
      <c r="D2" s="3" t="s">
        <v>0</v>
      </c>
    </row>
    <row r="3" spans="2:4" x14ac:dyDescent="0.25">
      <c r="B3" s="2" t="s">
        <v>14</v>
      </c>
      <c r="D3" s="2" t="str" cm="1">
        <f t="array" ref="D3:D10">_xlfn.SORTBY(B3:B10,LEFT(B3:B10,1),1)</f>
        <v>Avocado</v>
      </c>
    </row>
    <row r="4" spans="2:4" x14ac:dyDescent="0.25">
      <c r="B4" s="2" t="s">
        <v>15</v>
      </c>
      <c r="D4" s="2" t="str">
        <v>Apple</v>
      </c>
    </row>
    <row r="5" spans="2:4" x14ac:dyDescent="0.25">
      <c r="B5" s="2" t="s">
        <v>2</v>
      </c>
      <c r="D5" s="2" t="str">
        <v>Apricots</v>
      </c>
    </row>
    <row r="6" spans="2:4" x14ac:dyDescent="0.25">
      <c r="B6" s="2" t="s">
        <v>10</v>
      </c>
      <c r="D6" s="2" t="str">
        <v>Banana</v>
      </c>
    </row>
    <row r="7" spans="2:4" x14ac:dyDescent="0.25">
      <c r="B7" s="2" t="s">
        <v>12</v>
      </c>
      <c r="D7" s="2" t="str">
        <v>Breadfruit</v>
      </c>
    </row>
    <row r="8" spans="2:4" x14ac:dyDescent="0.25">
      <c r="B8" s="2" t="s">
        <v>11</v>
      </c>
      <c r="D8" s="2" t="str">
        <v>Blackcurrant</v>
      </c>
    </row>
    <row r="9" spans="2:4" x14ac:dyDescent="0.25">
      <c r="B9" s="2" t="s">
        <v>13</v>
      </c>
      <c r="D9" s="2" t="str">
        <v>Blackberries</v>
      </c>
    </row>
    <row r="10" spans="2:4" x14ac:dyDescent="0.25">
      <c r="B10" s="2" t="s">
        <v>16</v>
      </c>
      <c r="D10" s="2" t="str">
        <v>Blueberries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FFB0B-5C49-4134-B27A-31751A3A1D99}">
  <dimension ref="B2:G36"/>
  <sheetViews>
    <sheetView showGridLines="0" zoomScale="130" zoomScaleNormal="130" workbookViewId="0"/>
  </sheetViews>
  <sheetFormatPr defaultRowHeight="15" x14ac:dyDescent="0.25"/>
  <cols>
    <col min="1" max="1" width="2.7109375" customWidth="1"/>
    <col min="2" max="2" width="16.85546875" bestFit="1" customWidth="1"/>
    <col min="3" max="3" width="16.85546875" customWidth="1"/>
    <col min="4" max="4" width="10" customWidth="1"/>
    <col min="5" max="5" width="16.85546875" bestFit="1" customWidth="1"/>
  </cols>
  <sheetData>
    <row r="2" spans="2:7" x14ac:dyDescent="0.25">
      <c r="B2" s="1" t="s">
        <v>0</v>
      </c>
      <c r="C2" s="1" t="s">
        <v>27</v>
      </c>
      <c r="E2" s="3" t="s">
        <v>0</v>
      </c>
    </row>
    <row r="3" spans="2:7" x14ac:dyDescent="0.25">
      <c r="B3" s="2" t="s">
        <v>19</v>
      </c>
      <c r="C3" s="2" t="str" cm="1">
        <f t="array" ref="C3">_xlfn.LET(_xlpm.x,MID(B3,_xlfn.SEQUENCE(LEN(B3)),1),TRIM(_xlfn.TEXTJOIN("",TRUE,IF(ISERROR((_xlpm.x*1)), _xlpm.x,""))))</f>
        <v>Banana</v>
      </c>
      <c r="E3" s="2" t="str" cm="1">
        <f t="array" ref="E3:E10">_xlfn.SORTBY(B3:B10,LEFT(C3:C10,1),1)</f>
        <v>205 Avocado</v>
      </c>
      <c r="G3" s="4"/>
    </row>
    <row r="4" spans="2:7" x14ac:dyDescent="0.25">
      <c r="B4" s="2" t="s">
        <v>20</v>
      </c>
      <c r="C4" s="2" t="str" cm="1">
        <f t="array" ref="C4">_xlfn.LET(_xlpm.x,MID(B4,_xlfn.SEQUENCE(LEN(B4)),1),TRIM(_xlfn.TEXTJOIN("",TRUE,IF(ISERROR((_xlpm.x*1)), _xlpm.x,""))))</f>
        <v>Avocado</v>
      </c>
      <c r="E4" s="2" t="str">
        <v>44 Apple</v>
      </c>
    </row>
    <row r="5" spans="2:7" x14ac:dyDescent="0.25">
      <c r="B5" s="2" t="s">
        <v>21</v>
      </c>
      <c r="C5" s="2" t="str" cm="1">
        <f t="array" ref="C5">_xlfn.LET(_xlpm.x,MID(B5,_xlfn.SEQUENCE(LEN(B5)),1),TRIM(_xlfn.TEXTJOIN("",TRUE,IF(ISERROR((_xlpm.x*1)), _xlpm.x,""))))</f>
        <v>Apple</v>
      </c>
      <c r="E5" s="2" t="str">
        <v>545Apricots</v>
      </c>
    </row>
    <row r="6" spans="2:7" x14ac:dyDescent="0.25">
      <c r="B6" s="2" t="s">
        <v>22</v>
      </c>
      <c r="C6" s="2" t="str" cm="1">
        <f t="array" ref="C6">_xlfn.LET(_xlpm.x,MID(B6,_xlfn.SEQUENCE(LEN(B6)),1),TRIM(_xlfn.TEXTJOIN("",TRUE,IF(ISERROR((_xlpm.x*1)), _xlpm.x,""))))</f>
        <v>Breadfruit</v>
      </c>
      <c r="E6" s="2" t="str">
        <v>110 Banana</v>
      </c>
    </row>
    <row r="7" spans="2:7" x14ac:dyDescent="0.25">
      <c r="B7" s="2" t="s">
        <v>23</v>
      </c>
      <c r="C7" s="2" t="str" cm="1">
        <f t="array" ref="C7">_xlfn.LET(_xlpm.x,MID(B7,_xlfn.SEQUENCE(LEN(B7)),1),TRIM(_xlfn.TEXTJOIN("",TRUE,IF(ISERROR((_xlpm.x*1)), _xlpm.x,""))))</f>
        <v>Blackcurrant</v>
      </c>
      <c r="E7" s="2" t="str">
        <v>3 Breadfruit</v>
      </c>
    </row>
    <row r="8" spans="2:7" x14ac:dyDescent="0.25">
      <c r="B8" s="2" t="s">
        <v>24</v>
      </c>
      <c r="C8" s="2" t="str" cm="1">
        <f t="array" ref="C8">_xlfn.LET(_xlpm.x,MID(B8,_xlfn.SEQUENCE(LEN(B8)),1),TRIM(_xlfn.TEXTJOIN("",TRUE,IF(ISERROR((_xlpm.x*1)), _xlpm.x,""))))</f>
        <v>Blackberries</v>
      </c>
      <c r="E8" s="2" t="str">
        <v>199 Blackcurrant</v>
      </c>
    </row>
    <row r="9" spans="2:7" x14ac:dyDescent="0.25">
      <c r="B9" s="2" t="s">
        <v>25</v>
      </c>
      <c r="C9" s="2" t="str" cm="1">
        <f t="array" ref="C9">_xlfn.LET(_xlpm.x,MID(B9,_xlfn.SEQUENCE(LEN(B9)),1),TRIM(_xlfn.TEXTJOIN("",TRUE,IF(ISERROR((_xlpm.x*1)), _xlpm.x,""))))</f>
        <v>Blueberries</v>
      </c>
      <c r="E9" s="2" t="str">
        <v>25Blackberries</v>
      </c>
    </row>
    <row r="10" spans="2:7" x14ac:dyDescent="0.25">
      <c r="B10" s="2" t="s">
        <v>26</v>
      </c>
      <c r="C10" s="2" t="str" cm="1">
        <f t="array" ref="C10">_xlfn.LET(_xlpm.x,MID(B10,_xlfn.SEQUENCE(LEN(B10)),1),TRIM(_xlfn.TEXTJOIN("",TRUE,IF(ISERROR((_xlpm.x*1)), _xlpm.x,""))))</f>
        <v>Apricots</v>
      </c>
      <c r="E10" s="2" t="str">
        <v>134 Blueberries</v>
      </c>
    </row>
    <row r="12" spans="2:7" x14ac:dyDescent="0.25">
      <c r="B12" s="5"/>
      <c r="C12" s="5"/>
    </row>
    <row r="13" spans="2:7" x14ac:dyDescent="0.25">
      <c r="B13" s="5"/>
      <c r="C13" s="5"/>
    </row>
    <row r="14" spans="2:7" x14ac:dyDescent="0.25">
      <c r="B14" s="5"/>
      <c r="C14" s="5"/>
    </row>
    <row r="15" spans="2:7" x14ac:dyDescent="0.25">
      <c r="B15" s="5"/>
      <c r="C15" s="5"/>
    </row>
    <row r="16" spans="2:7" x14ac:dyDescent="0.25">
      <c r="B16" s="5"/>
      <c r="C16" s="5"/>
    </row>
    <row r="17" spans="2:3" x14ac:dyDescent="0.25">
      <c r="B17" s="5"/>
      <c r="C17" s="5"/>
    </row>
    <row r="18" spans="2:3" x14ac:dyDescent="0.25">
      <c r="B18" s="5"/>
      <c r="C18" s="5"/>
    </row>
    <row r="19" spans="2:3" x14ac:dyDescent="0.25">
      <c r="B19" s="5"/>
      <c r="C19" s="5"/>
    </row>
    <row r="20" spans="2:3" x14ac:dyDescent="0.25">
      <c r="B20" s="5"/>
      <c r="C20" s="5"/>
    </row>
    <row r="21" spans="2:3" x14ac:dyDescent="0.25">
      <c r="B21" s="5"/>
      <c r="C21" s="5"/>
    </row>
    <row r="22" spans="2:3" x14ac:dyDescent="0.25">
      <c r="B22" s="5"/>
      <c r="C22" s="5"/>
    </row>
    <row r="23" spans="2:3" x14ac:dyDescent="0.25">
      <c r="B23" s="5"/>
      <c r="C23" s="5"/>
    </row>
    <row r="24" spans="2:3" x14ac:dyDescent="0.25">
      <c r="B24" s="5"/>
      <c r="C24" s="5"/>
    </row>
    <row r="25" spans="2:3" x14ac:dyDescent="0.25">
      <c r="B25" s="5"/>
      <c r="C25" s="5"/>
    </row>
    <row r="26" spans="2:3" x14ac:dyDescent="0.25">
      <c r="B26" s="5"/>
      <c r="C26" s="5"/>
    </row>
    <row r="27" spans="2:3" x14ac:dyDescent="0.25">
      <c r="B27" s="5"/>
      <c r="C27" s="5"/>
    </row>
    <row r="28" spans="2:3" x14ac:dyDescent="0.25">
      <c r="B28" s="5"/>
      <c r="C28" s="5"/>
    </row>
    <row r="29" spans="2:3" x14ac:dyDescent="0.25">
      <c r="B29" s="5"/>
      <c r="C29" s="5"/>
    </row>
    <row r="30" spans="2:3" x14ac:dyDescent="0.25">
      <c r="B30" s="5"/>
      <c r="C30" s="5"/>
    </row>
    <row r="31" spans="2:3" x14ac:dyDescent="0.25">
      <c r="B31" s="5"/>
      <c r="C31" s="5"/>
    </row>
    <row r="32" spans="2:3" x14ac:dyDescent="0.25">
      <c r="B32" s="5"/>
      <c r="C32" s="5"/>
    </row>
    <row r="33" spans="2:3" x14ac:dyDescent="0.25">
      <c r="B33" s="5"/>
      <c r="C33" s="5"/>
    </row>
    <row r="34" spans="2:3" x14ac:dyDescent="0.25">
      <c r="B34" s="5"/>
      <c r="C34" s="5"/>
    </row>
    <row r="35" spans="2:3" x14ac:dyDescent="0.25">
      <c r="B35" s="5"/>
      <c r="C35" s="5"/>
    </row>
    <row r="36" spans="2:3" x14ac:dyDescent="0.25">
      <c r="B36" s="5"/>
      <c r="C36" s="5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BF55C-3AE9-40A2-957B-02B356525F31}">
  <dimension ref="B2:D10"/>
  <sheetViews>
    <sheetView showGridLines="0" zoomScale="130" zoomScaleNormal="130" workbookViewId="0"/>
  </sheetViews>
  <sheetFormatPr defaultRowHeight="15" x14ac:dyDescent="0.25"/>
  <cols>
    <col min="1" max="1" width="2.7109375" customWidth="1"/>
    <col min="2" max="2" width="13.85546875" bestFit="1" customWidth="1"/>
    <col min="3" max="3" width="6.85546875" customWidth="1"/>
    <col min="4" max="4" width="14.140625" customWidth="1"/>
  </cols>
  <sheetData>
    <row r="2" spans="2:4" x14ac:dyDescent="0.25">
      <c r="B2" s="1" t="s">
        <v>17</v>
      </c>
      <c r="D2" s="3" t="s">
        <v>18</v>
      </c>
    </row>
    <row r="3" spans="2:4" x14ac:dyDescent="0.25">
      <c r="B3" s="2">
        <v>110</v>
      </c>
      <c r="D3" s="2" cm="1">
        <f t="array" ref="D3:D10">_xlfn.SORTBY(B3:B10,LEFT(B3:B10,1),1)</f>
        <v>110</v>
      </c>
    </row>
    <row r="4" spans="2:4" x14ac:dyDescent="0.25">
      <c r="B4" s="2">
        <v>91</v>
      </c>
      <c r="D4" s="2">
        <v>254</v>
      </c>
    </row>
    <row r="5" spans="2:4" x14ac:dyDescent="0.25">
      <c r="B5" s="2">
        <v>305</v>
      </c>
      <c r="D5" s="2">
        <v>296</v>
      </c>
    </row>
    <row r="6" spans="2:4" x14ac:dyDescent="0.25">
      <c r="B6" s="2">
        <v>254</v>
      </c>
      <c r="D6" s="2">
        <v>305</v>
      </c>
    </row>
    <row r="7" spans="2:4" x14ac:dyDescent="0.25">
      <c r="B7" s="2">
        <v>9450</v>
      </c>
      <c r="D7" s="2">
        <v>31</v>
      </c>
    </row>
    <row r="8" spans="2:4" x14ac:dyDescent="0.25">
      <c r="B8" s="2">
        <v>296</v>
      </c>
      <c r="D8" s="2">
        <v>91</v>
      </c>
    </row>
    <row r="9" spans="2:4" x14ac:dyDescent="0.25">
      <c r="B9" s="2">
        <v>31</v>
      </c>
      <c r="D9" s="2">
        <v>9450</v>
      </c>
    </row>
    <row r="10" spans="2:4" x14ac:dyDescent="0.25">
      <c r="B10" s="2">
        <v>913</v>
      </c>
      <c r="D10" s="2">
        <v>913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6748B-EE01-4E8D-BE40-025E38EAD1B3}">
  <dimension ref="B2:E15"/>
  <sheetViews>
    <sheetView showGridLines="0" zoomScale="130" zoomScaleNormal="130" workbookViewId="0"/>
  </sheetViews>
  <sheetFormatPr defaultRowHeight="15" x14ac:dyDescent="0.25"/>
  <cols>
    <col min="1" max="1" width="2.7109375" customWidth="1"/>
    <col min="2" max="2" width="18" bestFit="1" customWidth="1"/>
    <col min="3" max="3" width="16.85546875" customWidth="1"/>
    <col min="4" max="4" width="6.85546875" customWidth="1"/>
    <col min="5" max="5" width="18" bestFit="1" customWidth="1"/>
  </cols>
  <sheetData>
    <row r="2" spans="2:5" x14ac:dyDescent="0.25">
      <c r="B2" s="1" t="s">
        <v>31</v>
      </c>
      <c r="C2" s="1" t="s">
        <v>32</v>
      </c>
      <c r="E2" s="3" t="s">
        <v>18</v>
      </c>
    </row>
    <row r="3" spans="2:5" x14ac:dyDescent="0.25">
      <c r="B3" s="2" t="s">
        <v>28</v>
      </c>
      <c r="C3" s="2" t="str" cm="1">
        <f t="array" ref="C3">_xlfn.TEXTJOIN("",TRUE,IFERROR(MID(B3,_xlfn.SEQUENCE(LEN(B3)),1)*1,""))</f>
        <v>52</v>
      </c>
      <c r="E3" s="2" t="str" cm="1">
        <f t="array" ref="E3:E10">_xlfn.SORTBY(B3:B10,LEFT(C3:C10,1),1)</f>
        <v>Apricots014</v>
      </c>
    </row>
    <row r="4" spans="2:5" x14ac:dyDescent="0.25">
      <c r="B4" s="2" t="s">
        <v>29</v>
      </c>
      <c r="C4" s="2" t="str" cm="1">
        <f t="array" ref="C4">_xlfn.TEXTJOIN("",TRUE,IFERROR(MID(B4,_xlfn.SEQUENCE(LEN(B4)),1)*1,""))</f>
        <v>234</v>
      </c>
      <c r="E4" s="2" t="str">
        <v>Blueberries120</v>
      </c>
    </row>
    <row r="5" spans="2:5" x14ac:dyDescent="0.25">
      <c r="B5" s="2" t="s">
        <v>30</v>
      </c>
      <c r="C5" s="2" t="str" cm="1">
        <f t="array" ref="C5">_xlfn.TEXTJOIN("",TRUE,IFERROR(MID(B5,_xlfn.SEQUENCE(LEN(B5)),1)*1,""))</f>
        <v>56</v>
      </c>
      <c r="E5" s="2" t="str">
        <v>Avocado234</v>
      </c>
    </row>
    <row r="6" spans="2:5" x14ac:dyDescent="0.25">
      <c r="B6" s="2" t="s">
        <v>33</v>
      </c>
      <c r="C6" s="2" t="str" cm="1">
        <f t="array" ref="C6">_xlfn.TEXTJOIN("",TRUE,IFERROR(MID(B6,_xlfn.SEQUENCE(LEN(B6)),1)*1,""))</f>
        <v>652</v>
      </c>
      <c r="E6" s="2" t="str">
        <v>Blackberries - 341</v>
      </c>
    </row>
    <row r="7" spans="2:5" x14ac:dyDescent="0.25">
      <c r="B7" s="2" t="s">
        <v>34</v>
      </c>
      <c r="C7" s="2" t="str" cm="1">
        <f t="array" ref="C7">_xlfn.TEXTJOIN("",TRUE,IFERROR(MID(B7,_xlfn.SEQUENCE(LEN(B7)),1)*1,""))</f>
        <v>97</v>
      </c>
      <c r="E7" s="2" t="str">
        <v>Banana 52</v>
      </c>
    </row>
    <row r="8" spans="2:5" x14ac:dyDescent="0.25">
      <c r="B8" s="2" t="s">
        <v>35</v>
      </c>
      <c r="C8" s="2" t="str" cm="1">
        <f t="array" ref="C8">_xlfn.TEXTJOIN("",TRUE,IFERROR(MID(B8,_xlfn.SEQUENCE(LEN(B8)),1)*1,""))</f>
        <v>341</v>
      </c>
      <c r="E8" s="2" t="str">
        <v>Apple-56</v>
      </c>
    </row>
    <row r="9" spans="2:5" x14ac:dyDescent="0.25">
      <c r="B9" s="2" t="s">
        <v>36</v>
      </c>
      <c r="C9" s="2" t="str" cm="1">
        <f t="array" ref="C9">_xlfn.TEXTJOIN("",TRUE,IFERROR(MID(B9,_xlfn.SEQUENCE(LEN(B9)),1)*1,""))</f>
        <v>120</v>
      </c>
      <c r="E9" s="2" t="str">
        <v>Breadfruit652</v>
      </c>
    </row>
    <row r="10" spans="2:5" x14ac:dyDescent="0.25">
      <c r="B10" s="2" t="s">
        <v>37</v>
      </c>
      <c r="C10" s="2" t="str" cm="1">
        <f t="array" ref="C10">_xlfn.TEXTJOIN("",TRUE,IFERROR(MID(B10,_xlfn.SEQUENCE(LEN(B10)),1)*1,""))</f>
        <v>014</v>
      </c>
      <c r="E10" s="2" t="str">
        <v>Blackcurrant #97</v>
      </c>
    </row>
    <row r="15" spans="2:5" x14ac:dyDescent="0.25">
      <c r="C15">
        <f>LEN(B3)</f>
        <v>9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A0EAC-3276-4A41-8B8C-318D5B2555DD}">
  <dimension ref="B2:E10"/>
  <sheetViews>
    <sheetView showGridLines="0" zoomScale="130" zoomScaleNormal="130" workbookViewId="0"/>
  </sheetViews>
  <sheetFormatPr defaultRowHeight="15" x14ac:dyDescent="0.25"/>
  <cols>
    <col min="1" max="1" width="2.7109375" customWidth="1"/>
    <col min="2" max="2" width="18" bestFit="1" customWidth="1"/>
    <col min="3" max="3" width="16.85546875" customWidth="1"/>
    <col min="4" max="4" width="6.85546875" customWidth="1"/>
    <col min="5" max="5" width="18" bestFit="1" customWidth="1"/>
  </cols>
  <sheetData>
    <row r="2" spans="2:5" x14ac:dyDescent="0.25">
      <c r="B2" s="1" t="s">
        <v>31</v>
      </c>
      <c r="C2" s="1" t="s">
        <v>32</v>
      </c>
      <c r="E2" s="3" t="s">
        <v>18</v>
      </c>
    </row>
    <row r="3" spans="2:5" x14ac:dyDescent="0.25">
      <c r="B3" s="2" t="s">
        <v>28</v>
      </c>
      <c r="C3" s="2" cm="1">
        <f t="array" ref="C3">_xlfn.TEXTJOIN("",TRUE,IFERROR(MID(B3,_xlfn.SEQUENCE(LEN(B3)),1)*1,""))*1</f>
        <v>52</v>
      </c>
      <c r="E3" s="2" t="str" cm="1">
        <f t="array" ref="E3:E10">_xlfn.SORTBY(B3:B10,C3:C10,1)</f>
        <v>Apricots014</v>
      </c>
    </row>
    <row r="4" spans="2:5" x14ac:dyDescent="0.25">
      <c r="B4" s="2" t="s">
        <v>29</v>
      </c>
      <c r="C4" s="2" cm="1">
        <f t="array" ref="C4">_xlfn.TEXTJOIN("",TRUE,IFERROR(MID(B4,_xlfn.SEQUENCE(LEN(B4)),1)*1,""))*1</f>
        <v>234</v>
      </c>
      <c r="E4" s="2" t="str">
        <v>Banana 52</v>
      </c>
    </row>
    <row r="5" spans="2:5" x14ac:dyDescent="0.25">
      <c r="B5" s="2" t="s">
        <v>30</v>
      </c>
      <c r="C5" s="2" cm="1">
        <f t="array" ref="C5">_xlfn.TEXTJOIN("",TRUE,IFERROR(MID(B5,_xlfn.SEQUENCE(LEN(B5)),1)*1,""))*1</f>
        <v>56</v>
      </c>
      <c r="E5" s="2" t="str">
        <v>Apple-56</v>
      </c>
    </row>
    <row r="6" spans="2:5" x14ac:dyDescent="0.25">
      <c r="B6" s="2" t="s">
        <v>33</v>
      </c>
      <c r="C6" s="2" cm="1">
        <f t="array" ref="C6">_xlfn.TEXTJOIN("",TRUE,IFERROR(MID(B6,_xlfn.SEQUENCE(LEN(B6)),1)*1,""))*1</f>
        <v>652</v>
      </c>
      <c r="E6" s="2" t="str">
        <v>Blackcurrant #97</v>
      </c>
    </row>
    <row r="7" spans="2:5" x14ac:dyDescent="0.25">
      <c r="B7" s="2" t="s">
        <v>34</v>
      </c>
      <c r="C7" s="2" cm="1">
        <f t="array" ref="C7">_xlfn.TEXTJOIN("",TRUE,IFERROR(MID(B7,_xlfn.SEQUENCE(LEN(B7)),1)*1,""))*1</f>
        <v>97</v>
      </c>
      <c r="E7" s="2" t="str">
        <v>Blueberries120</v>
      </c>
    </row>
    <row r="8" spans="2:5" x14ac:dyDescent="0.25">
      <c r="B8" s="2" t="s">
        <v>35</v>
      </c>
      <c r="C8" s="2" cm="1">
        <f t="array" ref="C8">_xlfn.TEXTJOIN("",TRUE,IFERROR(MID(B8,_xlfn.SEQUENCE(LEN(B8)),1)*1,""))*1</f>
        <v>341</v>
      </c>
      <c r="E8" s="2" t="str">
        <v>Avocado234</v>
      </c>
    </row>
    <row r="9" spans="2:5" x14ac:dyDescent="0.25">
      <c r="B9" s="2" t="s">
        <v>36</v>
      </c>
      <c r="C9" s="2" cm="1">
        <f t="array" ref="C9">_xlfn.TEXTJOIN("",TRUE,IFERROR(MID(B9,_xlfn.SEQUENCE(LEN(B9)),1)*1,""))*1</f>
        <v>120</v>
      </c>
      <c r="E9" s="2" t="str">
        <v>Blackberries - 341</v>
      </c>
    </row>
    <row r="10" spans="2:5" x14ac:dyDescent="0.25">
      <c r="B10" s="2" t="s">
        <v>37</v>
      </c>
      <c r="C10" s="2" cm="1">
        <f t="array" ref="C10">_xlfn.TEXTJOIN("",TRUE,IFERROR(MID(B10,_xlfn.SEQUENCE(LEN(B10)),1)*1,""))*1</f>
        <v>14</v>
      </c>
      <c r="E10" s="2" t="str">
        <v>Breadfruit652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8EF13-3907-40C5-8A19-54D54B80395F}">
  <dimension ref="B2:D22"/>
  <sheetViews>
    <sheetView showGridLines="0" zoomScale="130" zoomScaleNormal="130" workbookViewId="0"/>
  </sheetViews>
  <sheetFormatPr defaultRowHeight="15" x14ac:dyDescent="0.25"/>
  <cols>
    <col min="1" max="1" width="2.7109375" customWidth="1"/>
    <col min="2" max="2" width="18" bestFit="1" customWidth="1"/>
    <col min="3" max="3" width="6.85546875" customWidth="1"/>
    <col min="4" max="4" width="18" bestFit="1" customWidth="1"/>
  </cols>
  <sheetData>
    <row r="2" spans="2:4" x14ac:dyDescent="0.25">
      <c r="B2" s="1" t="s">
        <v>31</v>
      </c>
      <c r="D2" s="3" t="s">
        <v>45</v>
      </c>
    </row>
    <row r="3" spans="2:4" x14ac:dyDescent="0.25">
      <c r="B3" s="2" t="s">
        <v>38</v>
      </c>
      <c r="D3" s="2" t="str" cm="1">
        <f t="array" ref="D3:D10">_xlfn.SORTBY(B3:B10,B3:B10,1)</f>
        <v>0140</v>
      </c>
    </row>
    <row r="4" spans="2:4" x14ac:dyDescent="0.25">
      <c r="B4" s="2" t="s">
        <v>39</v>
      </c>
      <c r="D4" s="2" t="str">
        <v>120</v>
      </c>
    </row>
    <row r="5" spans="2:4" x14ac:dyDescent="0.25">
      <c r="B5" s="2" t="s">
        <v>40</v>
      </c>
      <c r="D5" s="2" t="str">
        <v>234</v>
      </c>
    </row>
    <row r="6" spans="2:4" x14ac:dyDescent="0.25">
      <c r="B6" s="2" t="s">
        <v>41</v>
      </c>
      <c r="D6" s="2" t="str">
        <v>341</v>
      </c>
    </row>
    <row r="7" spans="2:4" x14ac:dyDescent="0.25">
      <c r="B7" s="2" t="s">
        <v>42</v>
      </c>
      <c r="D7" s="2" t="str">
        <v>52</v>
      </c>
    </row>
    <row r="8" spans="2:4" x14ac:dyDescent="0.25">
      <c r="B8" s="2" t="s">
        <v>43</v>
      </c>
      <c r="D8" s="2" t="str">
        <v>56</v>
      </c>
    </row>
    <row r="9" spans="2:4" x14ac:dyDescent="0.25">
      <c r="B9" s="2" t="s">
        <v>44</v>
      </c>
      <c r="D9" s="2" t="str">
        <v>652</v>
      </c>
    </row>
    <row r="10" spans="2:4" x14ac:dyDescent="0.25">
      <c r="B10" s="8" t="s">
        <v>79</v>
      </c>
      <c r="D10" s="2" t="str">
        <v>97</v>
      </c>
    </row>
    <row r="14" spans="2:4" x14ac:dyDescent="0.25">
      <c r="B14" s="1" t="s">
        <v>31</v>
      </c>
      <c r="D14" s="3" t="s">
        <v>46</v>
      </c>
    </row>
    <row r="15" spans="2:4" x14ac:dyDescent="0.25">
      <c r="B15" s="6" t="s">
        <v>38</v>
      </c>
      <c r="D15" s="2" t="str" cm="1">
        <f t="array" ref="D15:D22">_xlfn.SORTBY(B15:B22,B15:B22*1,1)</f>
        <v>52</v>
      </c>
    </row>
    <row r="16" spans="2:4" x14ac:dyDescent="0.25">
      <c r="B16" s="6" t="s">
        <v>39</v>
      </c>
      <c r="D16" s="2" t="str">
        <v>56</v>
      </c>
    </row>
    <row r="17" spans="2:4" x14ac:dyDescent="0.25">
      <c r="B17" s="6" t="s">
        <v>40</v>
      </c>
      <c r="D17" s="2" t="str">
        <v>97</v>
      </c>
    </row>
    <row r="18" spans="2:4" x14ac:dyDescent="0.25">
      <c r="B18" s="6" t="s">
        <v>41</v>
      </c>
      <c r="D18" s="2" t="str">
        <v>120</v>
      </c>
    </row>
    <row r="19" spans="2:4" x14ac:dyDescent="0.25">
      <c r="B19" s="6" t="s">
        <v>42</v>
      </c>
      <c r="D19" s="2" t="str">
        <v>0140</v>
      </c>
    </row>
    <row r="20" spans="2:4" x14ac:dyDescent="0.25">
      <c r="B20" s="6" t="s">
        <v>43</v>
      </c>
      <c r="D20" s="2" t="str">
        <v>234</v>
      </c>
    </row>
    <row r="21" spans="2:4" x14ac:dyDescent="0.25">
      <c r="B21" s="6" t="s">
        <v>44</v>
      </c>
      <c r="D21" s="2" t="str">
        <v>341</v>
      </c>
    </row>
    <row r="22" spans="2:4" x14ac:dyDescent="0.25">
      <c r="B22" s="8" t="s">
        <v>79</v>
      </c>
      <c r="D22" s="2" t="str">
        <v>652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89D3-757B-4B14-B0B6-AE4BE0FB08E0}">
  <dimension ref="B2:F28"/>
  <sheetViews>
    <sheetView showGridLines="0" zoomScale="130" zoomScaleNormal="130" workbookViewId="0"/>
  </sheetViews>
  <sheetFormatPr defaultRowHeight="15" x14ac:dyDescent="0.25"/>
  <cols>
    <col min="1" max="1" width="2.7109375" customWidth="1"/>
    <col min="2" max="2" width="11.7109375" customWidth="1"/>
    <col min="3" max="3" width="13.28515625" bestFit="1" customWidth="1"/>
    <col min="4" max="4" width="2.7109375" customWidth="1"/>
    <col min="5" max="5" width="10.5703125" customWidth="1"/>
    <col min="6" max="6" width="13.28515625" bestFit="1" customWidth="1"/>
  </cols>
  <sheetData>
    <row r="2" spans="2:6" x14ac:dyDescent="0.25">
      <c r="B2" s="1" t="s">
        <v>47</v>
      </c>
      <c r="C2" s="1" t="s">
        <v>0</v>
      </c>
      <c r="E2" s="3" t="s">
        <v>47</v>
      </c>
      <c r="F2" s="3" t="s">
        <v>0</v>
      </c>
    </row>
    <row r="3" spans="2:6" x14ac:dyDescent="0.25">
      <c r="B3" s="2" t="s">
        <v>48</v>
      </c>
      <c r="C3" s="2" t="s">
        <v>14</v>
      </c>
      <c r="E3" s="2" t="str" cm="1">
        <f t="array" ref="E3:F8">_xlfn.SORTBY(B3:C8,MATCH(B3:B8,{"January";"February";"March";"April";"May";"June";"July";"August";"September";"October";"November";"December"},0))</f>
        <v>January</v>
      </c>
      <c r="F3" s="2" t="str">
        <v>Apricots</v>
      </c>
    </row>
    <row r="4" spans="2:6" x14ac:dyDescent="0.25">
      <c r="B4" s="2" t="s">
        <v>49</v>
      </c>
      <c r="C4" s="2" t="s">
        <v>15</v>
      </c>
      <c r="E4" s="2" t="str">
        <v>February</v>
      </c>
      <c r="F4" s="2" t="str">
        <v>Apple</v>
      </c>
    </row>
    <row r="5" spans="2:6" x14ac:dyDescent="0.25">
      <c r="B5" s="2" t="s">
        <v>50</v>
      </c>
      <c r="C5" s="2" t="s">
        <v>2</v>
      </c>
      <c r="E5" s="2" t="str">
        <v>March</v>
      </c>
      <c r="F5" s="2" t="str">
        <v>Banana</v>
      </c>
    </row>
    <row r="6" spans="2:6" x14ac:dyDescent="0.25">
      <c r="B6" s="2" t="s">
        <v>51</v>
      </c>
      <c r="C6" s="2" t="s">
        <v>16</v>
      </c>
      <c r="E6" s="2" t="str">
        <v>April</v>
      </c>
      <c r="F6" s="2" t="str">
        <v>Blueberries</v>
      </c>
    </row>
    <row r="7" spans="2:6" x14ac:dyDescent="0.25">
      <c r="B7" s="2" t="s">
        <v>52</v>
      </c>
      <c r="C7" s="2" t="s">
        <v>13</v>
      </c>
      <c r="E7" s="2" t="str">
        <v>May</v>
      </c>
      <c r="F7" s="2" t="str">
        <v>Blackberries</v>
      </c>
    </row>
    <row r="8" spans="2:6" x14ac:dyDescent="0.25">
      <c r="B8" s="2" t="s">
        <v>53</v>
      </c>
      <c r="C8" s="2" t="s">
        <v>11</v>
      </c>
      <c r="E8" s="2" t="str">
        <v>June</v>
      </c>
      <c r="F8" s="2" t="str">
        <v>Avocado</v>
      </c>
    </row>
    <row r="17" spans="2:2" x14ac:dyDescent="0.25">
      <c r="B17" s="2" t="s">
        <v>51</v>
      </c>
    </row>
    <row r="18" spans="2:2" x14ac:dyDescent="0.25">
      <c r="B18" s="2" t="s">
        <v>50</v>
      </c>
    </row>
    <row r="19" spans="2:2" x14ac:dyDescent="0.25">
      <c r="B19" s="2" t="s">
        <v>48</v>
      </c>
    </row>
    <row r="20" spans="2:2" x14ac:dyDescent="0.25">
      <c r="B20" s="2" t="s">
        <v>52</v>
      </c>
    </row>
    <row r="21" spans="2:2" x14ac:dyDescent="0.25">
      <c r="B21" s="2" t="s">
        <v>53</v>
      </c>
    </row>
    <row r="22" spans="2:2" x14ac:dyDescent="0.25">
      <c r="B22" s="2" t="s">
        <v>49</v>
      </c>
    </row>
    <row r="23" spans="2:2" x14ac:dyDescent="0.25">
      <c r="B23" s="2" t="s">
        <v>54</v>
      </c>
    </row>
    <row r="24" spans="2:2" x14ac:dyDescent="0.25">
      <c r="B24" s="2" t="s">
        <v>55</v>
      </c>
    </row>
    <row r="25" spans="2:2" x14ac:dyDescent="0.25">
      <c r="B25" s="2" t="s">
        <v>56</v>
      </c>
    </row>
    <row r="26" spans="2:2" x14ac:dyDescent="0.25">
      <c r="B26" s="2" t="s">
        <v>57</v>
      </c>
    </row>
    <row r="27" spans="2:2" x14ac:dyDescent="0.25">
      <c r="B27" s="2" t="s">
        <v>58</v>
      </c>
    </row>
    <row r="28" spans="2:2" x14ac:dyDescent="0.25">
      <c r="B28" s="2" t="s">
        <v>59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4BB10-0ED4-4755-837D-0973C98A0980}">
  <dimension ref="B2:F28"/>
  <sheetViews>
    <sheetView showGridLines="0" zoomScale="130" zoomScaleNormal="130" workbookViewId="0"/>
  </sheetViews>
  <sheetFormatPr defaultRowHeight="15" x14ac:dyDescent="0.25"/>
  <cols>
    <col min="1" max="1" width="2.7109375" customWidth="1"/>
    <col min="2" max="2" width="14.42578125" bestFit="1" customWidth="1"/>
    <col min="3" max="3" width="14" bestFit="1" customWidth="1"/>
    <col min="4" max="4" width="6.85546875" customWidth="1"/>
    <col min="5" max="5" width="10.5703125" customWidth="1"/>
    <col min="6" max="6" width="14.85546875" customWidth="1"/>
  </cols>
  <sheetData>
    <row r="2" spans="2:6" x14ac:dyDescent="0.25">
      <c r="B2" s="1" t="s">
        <v>4</v>
      </c>
      <c r="C2" s="1" t="s">
        <v>0</v>
      </c>
      <c r="E2" s="3" t="s">
        <v>4</v>
      </c>
      <c r="F2" s="3" t="s">
        <v>0</v>
      </c>
    </row>
    <row r="3" spans="2:6" x14ac:dyDescent="0.25">
      <c r="B3" s="2" t="s">
        <v>70</v>
      </c>
      <c r="C3" s="2" t="s">
        <v>14</v>
      </c>
      <c r="E3" s="2" t="str" cm="1">
        <f t="array" ref="E3:F14">_xlfn.SORTBY(B3:C14,MATCH(B3:B14,B17:B28,0))</f>
        <v>WD</v>
      </c>
      <c r="F3" s="2" t="str">
        <v>Blackberries</v>
      </c>
    </row>
    <row r="4" spans="2:6" x14ac:dyDescent="0.25">
      <c r="B4" s="2" t="s">
        <v>69</v>
      </c>
      <c r="C4" s="2" t="s">
        <v>74</v>
      </c>
      <c r="E4" s="2" t="str">
        <v>SQ</v>
      </c>
      <c r="F4" s="2" t="str">
        <v>Lime</v>
      </c>
    </row>
    <row r="5" spans="2:6" x14ac:dyDescent="0.25">
      <c r="B5" s="2" t="s">
        <v>72</v>
      </c>
      <c r="C5" s="2" t="s">
        <v>13</v>
      </c>
      <c r="E5" s="2" t="str">
        <v>TG</v>
      </c>
      <c r="F5" s="2" t="str">
        <v>Oranges</v>
      </c>
    </row>
    <row r="6" spans="2:6" x14ac:dyDescent="0.25">
      <c r="B6" s="2" t="s">
        <v>64</v>
      </c>
      <c r="C6" s="2" t="s">
        <v>77</v>
      </c>
      <c r="E6" s="2" t="str">
        <v>JY</v>
      </c>
      <c r="F6" s="2" t="str">
        <v>Apple</v>
      </c>
    </row>
    <row r="7" spans="2:6" x14ac:dyDescent="0.25">
      <c r="B7" s="2" t="s">
        <v>68</v>
      </c>
      <c r="C7" s="2" t="s">
        <v>76</v>
      </c>
      <c r="E7" s="2" t="str">
        <v>OJ</v>
      </c>
      <c r="F7" s="2" t="str">
        <v>Avocado</v>
      </c>
    </row>
    <row r="8" spans="2:6" x14ac:dyDescent="0.25">
      <c r="B8" s="2" t="s">
        <v>71</v>
      </c>
      <c r="C8" s="2" t="s">
        <v>16</v>
      </c>
      <c r="E8" s="2" t="str">
        <v>KP</v>
      </c>
      <c r="F8" s="2" t="str">
        <v>grapefruits</v>
      </c>
    </row>
    <row r="9" spans="2:6" x14ac:dyDescent="0.25">
      <c r="B9" s="2" t="s">
        <v>61</v>
      </c>
      <c r="C9" s="2" t="s">
        <v>73</v>
      </c>
      <c r="E9" s="2" t="str">
        <v>FV</v>
      </c>
      <c r="F9" s="2" t="str">
        <v>Citrus</v>
      </c>
    </row>
    <row r="10" spans="2:6" x14ac:dyDescent="0.25">
      <c r="B10" s="2" t="s">
        <v>67</v>
      </c>
      <c r="C10" s="2" t="s">
        <v>15</v>
      </c>
      <c r="E10" s="2" t="str">
        <v>KT</v>
      </c>
      <c r="F10" s="2" t="str">
        <v>Banana</v>
      </c>
    </row>
    <row r="11" spans="2:6" x14ac:dyDescent="0.25">
      <c r="B11" s="2" t="s">
        <v>66</v>
      </c>
      <c r="C11" s="2" t="s">
        <v>2</v>
      </c>
      <c r="E11" s="2" t="str">
        <v>XV</v>
      </c>
      <c r="F11" s="2" t="str">
        <v>Apricots</v>
      </c>
    </row>
    <row r="12" spans="2:6" x14ac:dyDescent="0.25">
      <c r="B12" s="2" t="s">
        <v>63</v>
      </c>
      <c r="C12" s="2" t="s">
        <v>11</v>
      </c>
      <c r="E12" s="2" t="str">
        <v>SZ</v>
      </c>
      <c r="F12" s="2" t="str">
        <v>Blueberries</v>
      </c>
    </row>
    <row r="13" spans="2:6" x14ac:dyDescent="0.25">
      <c r="B13" s="2" t="s">
        <v>65</v>
      </c>
      <c r="C13" s="2" t="s">
        <v>78</v>
      </c>
      <c r="E13" s="2" t="str">
        <v>BA</v>
      </c>
      <c r="F13" s="2" t="str">
        <v>Lemon</v>
      </c>
    </row>
    <row r="14" spans="2:6" x14ac:dyDescent="0.25">
      <c r="B14" s="2" t="s">
        <v>62</v>
      </c>
      <c r="C14" s="2" t="s">
        <v>75</v>
      </c>
      <c r="E14" s="2" t="str">
        <v>MK</v>
      </c>
      <c r="F14" s="2" t="str">
        <v>Water melon</v>
      </c>
    </row>
    <row r="16" spans="2:6" x14ac:dyDescent="0.25">
      <c r="B16" s="7" t="s">
        <v>60</v>
      </c>
    </row>
    <row r="17" spans="2:2" x14ac:dyDescent="0.25">
      <c r="B17" s="2" t="s">
        <v>63</v>
      </c>
    </row>
    <row r="18" spans="2:2" x14ac:dyDescent="0.25">
      <c r="B18" s="2" t="s">
        <v>64</v>
      </c>
    </row>
    <row r="19" spans="2:2" x14ac:dyDescent="0.25">
      <c r="B19" s="2" t="s">
        <v>65</v>
      </c>
    </row>
    <row r="20" spans="2:2" x14ac:dyDescent="0.25">
      <c r="B20" s="2" t="s">
        <v>66</v>
      </c>
    </row>
    <row r="21" spans="2:2" x14ac:dyDescent="0.25">
      <c r="B21" s="2" t="s">
        <v>67</v>
      </c>
    </row>
    <row r="22" spans="2:2" x14ac:dyDescent="0.25">
      <c r="B22" s="2" t="s">
        <v>68</v>
      </c>
    </row>
    <row r="23" spans="2:2" x14ac:dyDescent="0.25">
      <c r="B23" s="2" t="s">
        <v>62</v>
      </c>
    </row>
    <row r="24" spans="2:2" x14ac:dyDescent="0.25">
      <c r="B24" s="2" t="s">
        <v>70</v>
      </c>
    </row>
    <row r="25" spans="2:2" x14ac:dyDescent="0.25">
      <c r="B25" s="2" t="s">
        <v>71</v>
      </c>
    </row>
    <row r="26" spans="2:2" x14ac:dyDescent="0.25">
      <c r="B26" s="2" t="s">
        <v>72</v>
      </c>
    </row>
    <row r="27" spans="2:2" x14ac:dyDescent="0.25">
      <c r="B27" s="2" t="s">
        <v>61</v>
      </c>
    </row>
    <row r="28" spans="2:2" x14ac:dyDescent="0.25">
      <c r="B28" s="2" t="s">
        <v>69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60FDA-2438-4684-859B-26B29ACD94EC}">
  <dimension ref="B2:E14"/>
  <sheetViews>
    <sheetView showGridLines="0" zoomScale="130" zoomScaleNormal="130" workbookViewId="0"/>
  </sheetViews>
  <sheetFormatPr defaultRowHeight="15" x14ac:dyDescent="0.25"/>
  <cols>
    <col min="1" max="1" width="2.7109375" customWidth="1"/>
    <col min="2" max="2" width="14" bestFit="1" customWidth="1"/>
    <col min="3" max="3" width="6.85546875" customWidth="1"/>
    <col min="4" max="4" width="14" bestFit="1" customWidth="1"/>
    <col min="5" max="5" width="14.85546875" customWidth="1"/>
  </cols>
  <sheetData>
    <row r="2" spans="2:5" x14ac:dyDescent="0.25">
      <c r="B2" s="1" t="s">
        <v>0</v>
      </c>
      <c r="D2" s="3" t="s">
        <v>0</v>
      </c>
      <c r="E2" s="3" t="s">
        <v>80</v>
      </c>
    </row>
    <row r="3" spans="2:5" x14ac:dyDescent="0.25">
      <c r="B3" s="2" t="s">
        <v>14</v>
      </c>
      <c r="D3" s="2" t="str" cm="1">
        <f t="array" ref="D3:D14">_xlfn.SORTBY(B3:B14,LEN(B3:B14))</f>
        <v>Lime</v>
      </c>
      <c r="E3" s="2">
        <f>LEN(D3)</f>
        <v>4</v>
      </c>
    </row>
    <row r="4" spans="2:5" x14ac:dyDescent="0.25">
      <c r="B4" s="2" t="s">
        <v>74</v>
      </c>
      <c r="D4" s="2" t="str">
        <v>Lemon</v>
      </c>
      <c r="E4" s="2">
        <f t="shared" ref="E4:E14" si="0">LEN(D4)</f>
        <v>5</v>
      </c>
    </row>
    <row r="5" spans="2:5" x14ac:dyDescent="0.25">
      <c r="B5" s="2" t="s">
        <v>13</v>
      </c>
      <c r="D5" s="2" t="str">
        <v>Apple</v>
      </c>
      <c r="E5" s="2">
        <f t="shared" si="0"/>
        <v>5</v>
      </c>
    </row>
    <row r="6" spans="2:5" x14ac:dyDescent="0.25">
      <c r="B6" s="2" t="s">
        <v>77</v>
      </c>
      <c r="D6" s="2" t="str">
        <v>Banana</v>
      </c>
      <c r="E6" s="2">
        <f t="shared" si="0"/>
        <v>6</v>
      </c>
    </row>
    <row r="7" spans="2:5" x14ac:dyDescent="0.25">
      <c r="B7" s="2" t="s">
        <v>76</v>
      </c>
      <c r="D7" s="2" t="str">
        <v>Citrus</v>
      </c>
      <c r="E7" s="2">
        <f t="shared" si="0"/>
        <v>6</v>
      </c>
    </row>
    <row r="8" spans="2:5" x14ac:dyDescent="0.25">
      <c r="B8" s="2" t="s">
        <v>16</v>
      </c>
      <c r="D8" s="2" t="str">
        <v>Avocado</v>
      </c>
      <c r="E8" s="2">
        <f t="shared" si="0"/>
        <v>7</v>
      </c>
    </row>
    <row r="9" spans="2:5" x14ac:dyDescent="0.25">
      <c r="B9" s="2" t="s">
        <v>73</v>
      </c>
      <c r="D9" s="2" t="str">
        <v>Oranges</v>
      </c>
      <c r="E9" s="2">
        <f t="shared" si="0"/>
        <v>7</v>
      </c>
    </row>
    <row r="10" spans="2:5" x14ac:dyDescent="0.25">
      <c r="B10" s="2" t="s">
        <v>15</v>
      </c>
      <c r="D10" s="2" t="str">
        <v>Apricots</v>
      </c>
      <c r="E10" s="2">
        <f t="shared" si="0"/>
        <v>8</v>
      </c>
    </row>
    <row r="11" spans="2:5" x14ac:dyDescent="0.25">
      <c r="B11" s="2" t="s">
        <v>2</v>
      </c>
      <c r="D11" s="2" t="str">
        <v>Water melon</v>
      </c>
      <c r="E11" s="2">
        <f t="shared" si="0"/>
        <v>11</v>
      </c>
    </row>
    <row r="12" spans="2:5" x14ac:dyDescent="0.25">
      <c r="B12" s="2" t="s">
        <v>11</v>
      </c>
      <c r="D12" s="2" t="str">
        <v>Blueberries</v>
      </c>
      <c r="E12" s="2">
        <f t="shared" si="0"/>
        <v>11</v>
      </c>
    </row>
    <row r="13" spans="2:5" x14ac:dyDescent="0.25">
      <c r="B13" s="2" t="s">
        <v>78</v>
      </c>
      <c r="D13" s="2" t="str">
        <v>grapefruits</v>
      </c>
      <c r="E13" s="2">
        <f t="shared" si="0"/>
        <v>11</v>
      </c>
    </row>
    <row r="14" spans="2:5" x14ac:dyDescent="0.25">
      <c r="B14" s="2" t="s">
        <v>75</v>
      </c>
      <c r="D14" s="2" t="str">
        <v>Blackberries</v>
      </c>
      <c r="E14" s="2">
        <f t="shared" si="0"/>
        <v>12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3D90B-9714-4A4B-9829-9096BC31CA3A}">
  <dimension ref="B2:D7"/>
  <sheetViews>
    <sheetView showGridLines="0" zoomScale="130" zoomScaleNormal="130" workbookViewId="0"/>
  </sheetViews>
  <sheetFormatPr defaultRowHeight="15" x14ac:dyDescent="0.25"/>
  <cols>
    <col min="1" max="1" width="2.7109375" customWidth="1"/>
    <col min="2" max="2" width="13.85546875" bestFit="1" customWidth="1"/>
    <col min="3" max="3" width="6.85546875" customWidth="1"/>
    <col min="4" max="4" width="14.140625" customWidth="1"/>
  </cols>
  <sheetData>
    <row r="2" spans="2:4" x14ac:dyDescent="0.25">
      <c r="B2" s="1" t="s">
        <v>0</v>
      </c>
      <c r="D2" s="3" t="s">
        <v>0</v>
      </c>
    </row>
    <row r="3" spans="2:4" x14ac:dyDescent="0.25">
      <c r="B3" s="2" t="s">
        <v>14</v>
      </c>
      <c r="D3" s="2" t="str" cm="1">
        <f t="array" aca="1" ref="D3:D7" ca="1">_xlfn.SORTBY(B3:B7,_xlfn.RANDARRAY(ROWS(B3:B7)))</f>
        <v>Banana</v>
      </c>
    </row>
    <row r="4" spans="2:4" x14ac:dyDescent="0.25">
      <c r="B4" s="2" t="s">
        <v>73</v>
      </c>
      <c r="D4" s="2" t="str">
        <f ca="1"/>
        <v>Pear</v>
      </c>
    </row>
    <row r="5" spans="2:4" x14ac:dyDescent="0.25">
      <c r="B5" s="2" t="s">
        <v>2</v>
      </c>
      <c r="D5" s="2" t="str">
        <f ca="1"/>
        <v>Lemon</v>
      </c>
    </row>
    <row r="6" spans="2:4" x14ac:dyDescent="0.25">
      <c r="B6" s="2" t="s">
        <v>3</v>
      </c>
      <c r="D6" s="2" t="str">
        <f ca="1"/>
        <v>Apple</v>
      </c>
    </row>
    <row r="7" spans="2:4" x14ac:dyDescent="0.25">
      <c r="B7" s="2" t="s">
        <v>81</v>
      </c>
      <c r="D7" s="2" t="str">
        <f ca="1"/>
        <v>Orange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133B4-31FC-42C8-B5FC-89C83BD629F2}">
  <dimension ref="B2:M11"/>
  <sheetViews>
    <sheetView showGridLines="0" zoomScale="130" zoomScaleNormal="130" workbookViewId="0"/>
  </sheetViews>
  <sheetFormatPr defaultRowHeight="15" x14ac:dyDescent="0.25"/>
  <cols>
    <col min="1" max="1" width="2.7109375" customWidth="1"/>
    <col min="2" max="2" width="10.5703125" customWidth="1"/>
    <col min="3" max="3" width="8.42578125" customWidth="1"/>
    <col min="4" max="4" width="3.85546875" customWidth="1"/>
    <col min="7" max="7" width="11.42578125" customWidth="1"/>
  </cols>
  <sheetData>
    <row r="2" spans="2:13" x14ac:dyDescent="0.25">
      <c r="B2" s="1" t="s">
        <v>0</v>
      </c>
      <c r="C2" s="1" t="s">
        <v>4</v>
      </c>
      <c r="K2" s="4"/>
    </row>
    <row r="3" spans="2:13" x14ac:dyDescent="0.25">
      <c r="B3" s="2" t="s">
        <v>14</v>
      </c>
      <c r="C3" s="2">
        <v>20</v>
      </c>
      <c r="D3" s="12"/>
      <c r="E3" t="str" cm="1">
        <f t="array" ref="E3:F11">_xlfn.SORTBY(B3:C11,COUNTIFS(B3:B11,B3:B11,C3:C11,C3:C11),-1)</f>
        <v>Lemon</v>
      </c>
      <c r="F3">
        <v>30</v>
      </c>
      <c r="K3" s="4"/>
    </row>
    <row r="4" spans="2:13" x14ac:dyDescent="0.25">
      <c r="B4" s="2" t="s">
        <v>73</v>
      </c>
      <c r="C4" s="2">
        <v>30</v>
      </c>
      <c r="D4" s="12"/>
      <c r="E4" t="str">
        <v>Lemon</v>
      </c>
      <c r="F4">
        <v>30</v>
      </c>
      <c r="K4" s="3" t="s">
        <v>0</v>
      </c>
      <c r="L4" s="3" t="s">
        <v>4</v>
      </c>
      <c r="M4" s="3" t="s">
        <v>82</v>
      </c>
    </row>
    <row r="5" spans="2:13" x14ac:dyDescent="0.25">
      <c r="B5" s="2" t="s">
        <v>14</v>
      </c>
      <c r="C5" s="2">
        <v>10</v>
      </c>
      <c r="D5" s="12"/>
      <c r="E5" t="str">
        <v>Lemon</v>
      </c>
      <c r="F5">
        <v>30</v>
      </c>
      <c r="K5" s="2" t="str" cm="1">
        <f t="array" ref="K5:L9">_xlfn.UNIQUE(_xlfn.SORTBY(B3:C11,COUNTIFS(B3:B11,B3:B11,C3:C11,C3:C11),-1))</f>
        <v>Lemon</v>
      </c>
      <c r="L5" s="2">
        <v>30</v>
      </c>
      <c r="M5" s="2" cm="1">
        <f t="array" ref="M5:M9">COUNTIFS($B$3:$B$11,K5:K9,$C$3:$C$11,L5:L9)</f>
        <v>3</v>
      </c>
    </row>
    <row r="6" spans="2:13" x14ac:dyDescent="0.25">
      <c r="B6" s="2" t="s">
        <v>3</v>
      </c>
      <c r="C6" s="2">
        <v>5</v>
      </c>
      <c r="D6" s="12"/>
      <c r="E6" t="str">
        <v>Banana</v>
      </c>
      <c r="F6">
        <v>20</v>
      </c>
      <c r="K6" s="2" t="str">
        <v>Banana</v>
      </c>
      <c r="L6" s="2">
        <v>20</v>
      </c>
      <c r="M6" s="2">
        <v>2</v>
      </c>
    </row>
    <row r="7" spans="2:13" x14ac:dyDescent="0.25">
      <c r="B7" s="2" t="s">
        <v>14</v>
      </c>
      <c r="C7" s="2">
        <v>20</v>
      </c>
      <c r="D7" s="12"/>
      <c r="E7" t="str">
        <v>Banana</v>
      </c>
      <c r="F7">
        <v>10</v>
      </c>
      <c r="K7" s="2" t="str">
        <v>Banana</v>
      </c>
      <c r="L7" s="2">
        <v>10</v>
      </c>
      <c r="M7" s="2">
        <v>2</v>
      </c>
    </row>
    <row r="8" spans="2:13" x14ac:dyDescent="0.25">
      <c r="B8" s="2" t="s">
        <v>73</v>
      </c>
      <c r="C8" s="9">
        <v>30</v>
      </c>
      <c r="D8" s="12"/>
      <c r="E8" t="str">
        <v>Banana</v>
      </c>
      <c r="F8">
        <v>20</v>
      </c>
      <c r="K8" s="2" t="str">
        <v>Pear</v>
      </c>
      <c r="L8" s="2">
        <v>5</v>
      </c>
      <c r="M8" s="2">
        <v>1</v>
      </c>
    </row>
    <row r="9" spans="2:13" x14ac:dyDescent="0.25">
      <c r="B9" s="2" t="s">
        <v>14</v>
      </c>
      <c r="C9" s="2">
        <v>10</v>
      </c>
      <c r="D9" s="12"/>
      <c r="E9" t="str">
        <v>Banana</v>
      </c>
      <c r="F9">
        <v>10</v>
      </c>
      <c r="K9" s="2" t="str">
        <v>Pear</v>
      </c>
      <c r="L9" s="2">
        <v>10</v>
      </c>
      <c r="M9" s="2">
        <v>1</v>
      </c>
    </row>
    <row r="10" spans="2:13" x14ac:dyDescent="0.25">
      <c r="B10" s="2" t="s">
        <v>73</v>
      </c>
      <c r="C10" s="2">
        <v>30</v>
      </c>
      <c r="D10" s="12"/>
      <c r="E10" t="str">
        <v>Pear</v>
      </c>
      <c r="F10">
        <v>5</v>
      </c>
    </row>
    <row r="11" spans="2:13" x14ac:dyDescent="0.25">
      <c r="B11" s="2" t="s">
        <v>3</v>
      </c>
      <c r="C11" s="2">
        <v>10</v>
      </c>
      <c r="D11" s="12"/>
      <c r="E11" t="str">
        <v>Pear</v>
      </c>
      <c r="F11">
        <v>10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0C1DD-282D-4664-B6D9-5D5E8E2204E3}">
  <dimension ref="B2:F8"/>
  <sheetViews>
    <sheetView showGridLines="0" zoomScale="130" zoomScaleNormal="130" workbookViewId="0"/>
  </sheetViews>
  <sheetFormatPr defaultRowHeight="15" x14ac:dyDescent="0.25"/>
  <cols>
    <col min="1" max="1" width="2.7109375" customWidth="1"/>
    <col min="2" max="2" width="9.85546875" customWidth="1"/>
    <col min="3" max="3" width="10.42578125" bestFit="1" customWidth="1"/>
    <col min="4" max="4" width="3.140625" customWidth="1"/>
    <col min="5" max="5" width="12.5703125" customWidth="1"/>
    <col min="6" max="6" width="11.42578125" customWidth="1"/>
  </cols>
  <sheetData>
    <row r="2" spans="2:6" x14ac:dyDescent="0.25">
      <c r="B2" s="1" t="s">
        <v>31</v>
      </c>
      <c r="C2" s="1" t="s">
        <v>17</v>
      </c>
      <c r="E2" s="3" t="s">
        <v>31</v>
      </c>
      <c r="F2" s="3" t="s">
        <v>17</v>
      </c>
    </row>
    <row r="3" spans="2:6" x14ac:dyDescent="0.25">
      <c r="B3" s="2" t="s">
        <v>73</v>
      </c>
      <c r="C3" s="2">
        <v>-5</v>
      </c>
      <c r="D3" s="11"/>
      <c r="E3" s="2" t="str" cm="1">
        <f t="array" ref="E3:F8">_xlfn.SORTBY(B3:C8,ABS(C3:C8),1)</f>
        <v>Apple</v>
      </c>
      <c r="F3" s="2">
        <v>-2</v>
      </c>
    </row>
    <row r="4" spans="2:6" x14ac:dyDescent="0.25">
      <c r="B4" s="2" t="s">
        <v>2</v>
      </c>
      <c r="C4" s="2">
        <v>-2</v>
      </c>
      <c r="D4" s="11"/>
      <c r="E4" s="2" t="str">
        <v>Pear</v>
      </c>
      <c r="F4" s="2">
        <v>2</v>
      </c>
    </row>
    <row r="5" spans="2:6" x14ac:dyDescent="0.25">
      <c r="B5" s="2" t="s">
        <v>14</v>
      </c>
      <c r="C5" s="2">
        <v>3</v>
      </c>
      <c r="D5" s="11"/>
      <c r="E5" s="2" t="str">
        <v>Banana</v>
      </c>
      <c r="F5" s="2">
        <v>3</v>
      </c>
    </row>
    <row r="6" spans="2:6" x14ac:dyDescent="0.25">
      <c r="B6" s="2" t="s">
        <v>3</v>
      </c>
      <c r="C6" s="2">
        <v>2</v>
      </c>
      <c r="D6" s="11"/>
      <c r="E6" s="2" t="str">
        <v>Lemon</v>
      </c>
      <c r="F6" s="2">
        <v>-5</v>
      </c>
    </row>
    <row r="7" spans="2:6" x14ac:dyDescent="0.25">
      <c r="B7" s="2" t="s">
        <v>81</v>
      </c>
      <c r="C7" s="2">
        <v>5</v>
      </c>
      <c r="D7" s="11"/>
      <c r="E7" s="2" t="str">
        <v>Orange</v>
      </c>
      <c r="F7" s="2">
        <v>5</v>
      </c>
    </row>
    <row r="8" spans="2:6" x14ac:dyDescent="0.25">
      <c r="B8" s="2" t="s">
        <v>77</v>
      </c>
      <c r="C8" s="2">
        <v>-5</v>
      </c>
      <c r="D8" s="11"/>
      <c r="E8" s="2" t="str">
        <v>Lime</v>
      </c>
      <c r="F8" s="2">
        <v>-5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401CF-B426-41B9-9D5C-9C39D1542A42}">
  <dimension ref="B2:D8"/>
  <sheetViews>
    <sheetView showGridLines="0" zoomScale="130" zoomScaleNormal="130" workbookViewId="0"/>
  </sheetViews>
  <sheetFormatPr defaultRowHeight="15" x14ac:dyDescent="0.25"/>
  <cols>
    <col min="1" max="1" width="2.7109375" customWidth="1"/>
    <col min="2" max="2" width="19.42578125" bestFit="1" customWidth="1"/>
    <col min="3" max="3" width="9.140625" customWidth="1"/>
    <col min="4" max="4" width="19.42578125" bestFit="1" customWidth="1"/>
    <col min="5" max="5" width="11.42578125" customWidth="1"/>
  </cols>
  <sheetData>
    <row r="2" spans="2:4" x14ac:dyDescent="0.25">
      <c r="B2" s="1" t="s">
        <v>31</v>
      </c>
      <c r="D2" s="3" t="s">
        <v>31</v>
      </c>
    </row>
    <row r="3" spans="2:4" x14ac:dyDescent="0.25">
      <c r="B3" s="2" t="s">
        <v>85</v>
      </c>
      <c r="D3" s="2" t="str" cm="1">
        <f t="array" ref="D3:D8">_xlfn.SORTBY(B3:B8,TRIM(RIGHT(SUBSTITUTE(B3:B8," ",REPT(" ",100)),100)))</f>
        <v>Lime cream</v>
      </c>
    </row>
    <row r="4" spans="2:4" x14ac:dyDescent="0.25">
      <c r="B4" s="2" t="s">
        <v>86</v>
      </c>
      <c r="D4" s="2" t="str">
        <v>Pear cream dessert</v>
      </c>
    </row>
    <row r="5" spans="2:4" x14ac:dyDescent="0.25">
      <c r="B5" s="2" t="s">
        <v>87</v>
      </c>
      <c r="D5" s="2" t="str">
        <v>Orange jello</v>
      </c>
    </row>
    <row r="6" spans="2:4" x14ac:dyDescent="0.25">
      <c r="B6" s="2" t="s">
        <v>90</v>
      </c>
      <c r="D6" s="2" t="str">
        <v>Lemon pie</v>
      </c>
    </row>
    <row r="7" spans="2:4" x14ac:dyDescent="0.25">
      <c r="B7" s="2" t="s">
        <v>88</v>
      </c>
      <c r="D7" s="2" t="str">
        <v>Apple sauce</v>
      </c>
    </row>
    <row r="8" spans="2:4" x14ac:dyDescent="0.25">
      <c r="B8" s="2" t="s">
        <v>89</v>
      </c>
      <c r="D8" s="2" t="str">
        <v>Banana split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7879E-C853-4772-9F05-3FE47BFB8DA6}">
  <dimension ref="B2:F12"/>
  <sheetViews>
    <sheetView showGridLines="0" zoomScale="130" zoomScaleNormal="130" workbookViewId="0"/>
  </sheetViews>
  <sheetFormatPr defaultRowHeight="15" x14ac:dyDescent="0.25"/>
  <cols>
    <col min="1" max="1" width="2.7109375" customWidth="1"/>
    <col min="2" max="2" width="12.28515625" customWidth="1"/>
    <col min="3" max="3" width="13.140625" customWidth="1"/>
    <col min="4" max="4" width="6" customWidth="1"/>
    <col min="5" max="5" width="11.42578125" customWidth="1"/>
    <col min="6" max="6" width="12.140625" customWidth="1"/>
  </cols>
  <sheetData>
    <row r="2" spans="2:6" x14ac:dyDescent="0.25">
      <c r="B2" s="1" t="s">
        <v>91</v>
      </c>
      <c r="C2" s="1" t="s">
        <v>112</v>
      </c>
      <c r="E2" s="3" t="s">
        <v>91</v>
      </c>
      <c r="F2" s="3" t="s">
        <v>112</v>
      </c>
    </row>
    <row r="3" spans="2:6" x14ac:dyDescent="0.25">
      <c r="B3" s="2" t="s">
        <v>93</v>
      </c>
      <c r="C3" s="2" t="s">
        <v>92</v>
      </c>
      <c r="E3" s="2" t="str" cm="1">
        <f t="array" ref="E3:F12">_xlfn._xlws.SORT(B3:C12)</f>
        <v>Andrews</v>
      </c>
      <c r="F3" s="2" t="str">
        <v>Maggie</v>
      </c>
    </row>
    <row r="4" spans="2:6" x14ac:dyDescent="0.25">
      <c r="B4" s="2" t="s">
        <v>95</v>
      </c>
      <c r="C4" s="2" t="s">
        <v>94</v>
      </c>
      <c r="E4" s="2" t="str">
        <v>Bowman</v>
      </c>
      <c r="F4" s="2" t="str">
        <v>Gus</v>
      </c>
    </row>
    <row r="5" spans="2:6" x14ac:dyDescent="0.25">
      <c r="B5" s="2" t="s">
        <v>97</v>
      </c>
      <c r="C5" s="2" t="s">
        <v>96</v>
      </c>
      <c r="E5" s="2" t="str">
        <v>Chavez</v>
      </c>
      <c r="F5" s="2" t="str">
        <v>Huey</v>
      </c>
    </row>
    <row r="6" spans="2:6" x14ac:dyDescent="0.25">
      <c r="B6" s="2" t="s">
        <v>99</v>
      </c>
      <c r="C6" s="2" t="s">
        <v>98</v>
      </c>
      <c r="E6" s="2" t="str">
        <v>Cortes</v>
      </c>
      <c r="F6" s="2" t="str">
        <v>Lena</v>
      </c>
    </row>
    <row r="7" spans="2:6" x14ac:dyDescent="0.25">
      <c r="B7" s="2" t="s">
        <v>101</v>
      </c>
      <c r="C7" s="2" t="s">
        <v>100</v>
      </c>
      <c r="E7" s="2" t="str">
        <v>Huerta</v>
      </c>
      <c r="F7" s="2" t="str">
        <v>Lexie</v>
      </c>
    </row>
    <row r="8" spans="2:6" x14ac:dyDescent="0.25">
      <c r="B8" s="2" t="s">
        <v>103</v>
      </c>
      <c r="C8" s="2" t="s">
        <v>102</v>
      </c>
      <c r="E8" s="2" t="str">
        <v>Jones</v>
      </c>
      <c r="F8" s="2" t="str">
        <v>Shana</v>
      </c>
    </row>
    <row r="9" spans="2:6" x14ac:dyDescent="0.25">
      <c r="B9" s="2" t="s">
        <v>105</v>
      </c>
      <c r="C9" s="2" t="s">
        <v>104</v>
      </c>
      <c r="E9" s="2" t="str">
        <v>Palacios</v>
      </c>
      <c r="F9" s="2" t="str">
        <v>Kofi</v>
      </c>
    </row>
    <row r="10" spans="2:6" x14ac:dyDescent="0.25">
      <c r="B10" s="2" t="s">
        <v>107</v>
      </c>
      <c r="C10" s="2" t="s">
        <v>106</v>
      </c>
      <c r="E10" s="2" t="str">
        <v>Ratcliffe</v>
      </c>
      <c r="F10" s="2" t="str">
        <v>Kasey</v>
      </c>
    </row>
    <row r="11" spans="2:6" x14ac:dyDescent="0.25">
      <c r="B11" s="2" t="s">
        <v>109</v>
      </c>
      <c r="C11" s="2" t="s">
        <v>108</v>
      </c>
      <c r="E11" s="2" t="str">
        <v>Tait</v>
      </c>
      <c r="F11" s="2" t="str">
        <v>Roseanna</v>
      </c>
    </row>
    <row r="12" spans="2:6" x14ac:dyDescent="0.25">
      <c r="B12" s="2" t="s">
        <v>111</v>
      </c>
      <c r="C12" s="2" t="s">
        <v>110</v>
      </c>
      <c r="E12" s="2" t="str">
        <v>Weeks</v>
      </c>
      <c r="F12" s="2" t="str">
        <v>Kaiden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BB71-41EC-4693-AE72-8BD813F3CDE3}">
  <dimension ref="B2:G19"/>
  <sheetViews>
    <sheetView showGridLines="0" zoomScale="130" zoomScaleNormal="130" workbookViewId="0"/>
  </sheetViews>
  <sheetFormatPr defaultRowHeight="15" x14ac:dyDescent="0.25"/>
  <cols>
    <col min="1" max="1" width="2.7109375" customWidth="1"/>
    <col min="2" max="2" width="12.7109375" bestFit="1" customWidth="1"/>
    <col min="3" max="3" width="10.85546875" customWidth="1"/>
    <col min="4" max="4" width="2.85546875" customWidth="1"/>
    <col min="5" max="5" width="12.7109375" bestFit="1" customWidth="1"/>
    <col min="6" max="6" width="12.140625" customWidth="1"/>
    <col min="7" max="7" width="10.140625" bestFit="1" customWidth="1"/>
  </cols>
  <sheetData>
    <row r="2" spans="2:7" x14ac:dyDescent="0.25">
      <c r="B2" s="1" t="s">
        <v>113</v>
      </c>
      <c r="C2" s="1" t="s">
        <v>115</v>
      </c>
      <c r="E2" s="3" t="s">
        <v>113</v>
      </c>
      <c r="F2" s="3" t="s">
        <v>112</v>
      </c>
      <c r="G2" s="14" t="s">
        <v>114</v>
      </c>
    </row>
    <row r="3" spans="2:7" x14ac:dyDescent="0.25">
      <c r="B3" s="13">
        <v>43976</v>
      </c>
      <c r="C3" s="2" t="s">
        <v>116</v>
      </c>
      <c r="E3" s="13" cm="1">
        <f t="array" ref="E3:F19">_xlfn.SORTBY(B3:C19,_xlfn.ISOWEEKNUM(B3:B19))</f>
        <v>43909</v>
      </c>
      <c r="F3" s="2" t="str">
        <v>Milena</v>
      </c>
      <c r="G3" s="14" cm="1">
        <f t="array" ref="G3:G19">_xlfn.ISOWEEKNUM(E3:E19)</f>
        <v>12</v>
      </c>
    </row>
    <row r="4" spans="2:7" x14ac:dyDescent="0.25">
      <c r="B4" s="13">
        <v>43979</v>
      </c>
      <c r="C4" s="2" t="s">
        <v>117</v>
      </c>
      <c r="E4" s="13">
        <v>43918</v>
      </c>
      <c r="F4" s="2" t="str">
        <v>Rogan</v>
      </c>
      <c r="G4" s="14">
        <v>13</v>
      </c>
    </row>
    <row r="5" spans="2:7" x14ac:dyDescent="0.25">
      <c r="B5" s="13">
        <v>43976</v>
      </c>
      <c r="C5" s="2" t="s">
        <v>118</v>
      </c>
      <c r="E5" s="13">
        <v>43924</v>
      </c>
      <c r="F5" s="2" t="str">
        <v>Paolo</v>
      </c>
      <c r="G5" s="14">
        <v>14</v>
      </c>
    </row>
    <row r="6" spans="2:7" x14ac:dyDescent="0.25">
      <c r="B6" s="13">
        <v>44124</v>
      </c>
      <c r="C6" s="2" t="s">
        <v>119</v>
      </c>
      <c r="E6" s="13">
        <v>43949</v>
      </c>
      <c r="F6" s="2" t="str">
        <v>Dolores</v>
      </c>
      <c r="G6" s="14">
        <v>18</v>
      </c>
    </row>
    <row r="7" spans="2:7" x14ac:dyDescent="0.25">
      <c r="B7" s="13">
        <v>43949</v>
      </c>
      <c r="C7" s="2" t="s">
        <v>120</v>
      </c>
      <c r="E7" s="13">
        <v>43968</v>
      </c>
      <c r="F7" s="2" t="str">
        <v>Kingsley</v>
      </c>
      <c r="G7" s="14">
        <v>20</v>
      </c>
    </row>
    <row r="8" spans="2:7" x14ac:dyDescent="0.25">
      <c r="B8" s="13">
        <v>44018</v>
      </c>
      <c r="C8" s="2" t="s">
        <v>121</v>
      </c>
      <c r="E8" s="13">
        <v>43976</v>
      </c>
      <c r="F8" s="2" t="str">
        <v>Rohan</v>
      </c>
      <c r="G8" s="14">
        <v>22</v>
      </c>
    </row>
    <row r="9" spans="2:7" x14ac:dyDescent="0.25">
      <c r="B9" s="13">
        <v>43985</v>
      </c>
      <c r="C9" s="2" t="s">
        <v>122</v>
      </c>
      <c r="E9" s="13">
        <v>43979</v>
      </c>
      <c r="F9" s="2" t="str">
        <v>Finlay</v>
      </c>
      <c r="G9" s="14">
        <v>22</v>
      </c>
    </row>
    <row r="10" spans="2:7" x14ac:dyDescent="0.25">
      <c r="B10" s="13">
        <v>43918</v>
      </c>
      <c r="C10" s="2" t="s">
        <v>123</v>
      </c>
      <c r="E10" s="13">
        <v>43976</v>
      </c>
      <c r="F10" s="2" t="str">
        <v>Sneha</v>
      </c>
      <c r="G10" s="14">
        <v>22</v>
      </c>
    </row>
    <row r="11" spans="2:7" x14ac:dyDescent="0.25">
      <c r="B11" s="13">
        <v>44066</v>
      </c>
      <c r="C11" s="2" t="s">
        <v>124</v>
      </c>
      <c r="E11" s="13">
        <v>43985</v>
      </c>
      <c r="F11" s="2" t="str">
        <v>Tyson</v>
      </c>
      <c r="G11" s="14">
        <v>23</v>
      </c>
    </row>
    <row r="12" spans="2:7" x14ac:dyDescent="0.25">
      <c r="B12" s="13">
        <v>43909</v>
      </c>
      <c r="C12" s="2" t="s">
        <v>125</v>
      </c>
      <c r="E12" s="13">
        <v>44018</v>
      </c>
      <c r="F12" s="2" t="str">
        <v>Leandro</v>
      </c>
      <c r="G12" s="14">
        <v>28</v>
      </c>
    </row>
    <row r="13" spans="2:7" x14ac:dyDescent="0.25">
      <c r="B13" s="13">
        <v>44114</v>
      </c>
      <c r="C13" s="2" t="s">
        <v>126</v>
      </c>
      <c r="E13" s="13">
        <v>44066</v>
      </c>
      <c r="F13" s="2" t="str">
        <v>Hasnain</v>
      </c>
      <c r="G13" s="14">
        <v>34</v>
      </c>
    </row>
    <row r="14" spans="2:7" x14ac:dyDescent="0.25">
      <c r="B14" s="13">
        <v>44149</v>
      </c>
      <c r="C14" s="2" t="s">
        <v>127</v>
      </c>
      <c r="E14" s="13">
        <v>44114</v>
      </c>
      <c r="F14" s="2" t="str">
        <v>Mai</v>
      </c>
      <c r="G14" s="14">
        <v>41</v>
      </c>
    </row>
    <row r="15" spans="2:7" x14ac:dyDescent="0.25">
      <c r="B15" s="13">
        <v>44169</v>
      </c>
      <c r="C15" s="2" t="s">
        <v>128</v>
      </c>
      <c r="E15" s="13">
        <v>44116</v>
      </c>
      <c r="F15" s="2" t="str">
        <v>Jane</v>
      </c>
      <c r="G15" s="14">
        <v>42</v>
      </c>
    </row>
    <row r="16" spans="2:7" x14ac:dyDescent="0.25">
      <c r="B16" s="13">
        <v>43968</v>
      </c>
      <c r="C16" s="2" t="s">
        <v>129</v>
      </c>
      <c r="E16" s="13">
        <v>44124</v>
      </c>
      <c r="F16" s="2" t="str">
        <v>Winifred</v>
      </c>
      <c r="G16" s="14">
        <v>43</v>
      </c>
    </row>
    <row r="17" spans="2:7" x14ac:dyDescent="0.25">
      <c r="B17" s="13">
        <v>43924</v>
      </c>
      <c r="C17" s="2" t="s">
        <v>130</v>
      </c>
      <c r="E17" s="13">
        <v>44149</v>
      </c>
      <c r="F17" s="2" t="str">
        <v>Collette</v>
      </c>
      <c r="G17" s="14">
        <v>46</v>
      </c>
    </row>
    <row r="18" spans="2:7" x14ac:dyDescent="0.25">
      <c r="B18" s="13">
        <v>44166</v>
      </c>
      <c r="C18" s="2" t="s">
        <v>131</v>
      </c>
      <c r="E18" s="13">
        <v>44169</v>
      </c>
      <c r="F18" s="2" t="str">
        <v>Manraj</v>
      </c>
      <c r="G18" s="14">
        <v>49</v>
      </c>
    </row>
    <row r="19" spans="2:7" x14ac:dyDescent="0.25">
      <c r="B19" s="13">
        <v>44116</v>
      </c>
      <c r="C19" s="2" t="s">
        <v>132</v>
      </c>
      <c r="E19" s="13">
        <v>44166</v>
      </c>
      <c r="F19" s="2" t="str">
        <v>Virginia</v>
      </c>
      <c r="G19" s="14">
        <v>49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2216F-F6CA-4509-B0CE-240A32299678}">
  <dimension ref="B2:H19"/>
  <sheetViews>
    <sheetView showGridLines="0" zoomScale="130" zoomScaleNormal="130" workbookViewId="0"/>
  </sheetViews>
  <sheetFormatPr defaultRowHeight="15" x14ac:dyDescent="0.25"/>
  <cols>
    <col min="1" max="1" width="2.7109375" customWidth="1"/>
    <col min="2" max="2" width="12.7109375" bestFit="1" customWidth="1"/>
    <col min="3" max="3" width="10.85546875" customWidth="1"/>
    <col min="4" max="4" width="5.140625" bestFit="1" customWidth="1"/>
    <col min="5" max="5" width="2.85546875" customWidth="1"/>
    <col min="6" max="6" width="12.7109375" bestFit="1" customWidth="1"/>
    <col min="7" max="7" width="12.140625" customWidth="1"/>
    <col min="8" max="8" width="10.140625" bestFit="1" customWidth="1"/>
  </cols>
  <sheetData>
    <row r="2" spans="2:8" x14ac:dyDescent="0.25">
      <c r="B2" s="1" t="s">
        <v>113</v>
      </c>
      <c r="C2" s="1" t="s">
        <v>115</v>
      </c>
      <c r="D2" s="14" t="s">
        <v>133</v>
      </c>
      <c r="F2" s="3" t="s">
        <v>91</v>
      </c>
      <c r="G2" s="3" t="s">
        <v>112</v>
      </c>
      <c r="H2" s="14" t="s">
        <v>133</v>
      </c>
    </row>
    <row r="3" spans="2:8" x14ac:dyDescent="0.25">
      <c r="B3" s="13">
        <v>43976</v>
      </c>
      <c r="C3" s="2" t="s">
        <v>116</v>
      </c>
      <c r="D3" s="14" cm="1">
        <f t="array" ref="D3:D19">MATCH(MONTH(B3:B19),{0;4;7;10},1)</f>
        <v>2</v>
      </c>
      <c r="F3" s="13" cm="1">
        <f t="array" ref="F3:G19">_xlfn.SORTBY(B3:C19, MATCH(MONTH(B3:B19),{0;4;7;10},1))</f>
        <v>43918</v>
      </c>
      <c r="G3" s="2" t="str">
        <v>Rogan</v>
      </c>
      <c r="H3" s="14" cm="1">
        <f t="array" ref="H3:H19">MATCH(MONTH(F3:F19),{0;4;7;10},1)</f>
        <v>1</v>
      </c>
    </row>
    <row r="4" spans="2:8" x14ac:dyDescent="0.25">
      <c r="B4" s="13">
        <v>43979</v>
      </c>
      <c r="C4" s="2" t="s">
        <v>117</v>
      </c>
      <c r="D4" s="14">
        <v>2</v>
      </c>
      <c r="F4" s="13">
        <v>43909</v>
      </c>
      <c r="G4" s="2" t="str">
        <v>Milena</v>
      </c>
      <c r="H4" s="14">
        <v>1</v>
      </c>
    </row>
    <row r="5" spans="2:8" x14ac:dyDescent="0.25">
      <c r="B5" s="13">
        <v>43976</v>
      </c>
      <c r="C5" s="2" t="s">
        <v>118</v>
      </c>
      <c r="D5" s="14">
        <v>2</v>
      </c>
      <c r="F5" s="13">
        <v>43976</v>
      </c>
      <c r="G5" s="2" t="str">
        <v>Rohan</v>
      </c>
      <c r="H5" s="14">
        <v>2</v>
      </c>
    </row>
    <row r="6" spans="2:8" x14ac:dyDescent="0.25">
      <c r="B6" s="13">
        <v>44124</v>
      </c>
      <c r="C6" s="2" t="s">
        <v>119</v>
      </c>
      <c r="D6" s="14">
        <v>4</v>
      </c>
      <c r="F6" s="13">
        <v>43979</v>
      </c>
      <c r="G6" s="2" t="str">
        <v>Finlay</v>
      </c>
      <c r="H6" s="14">
        <v>2</v>
      </c>
    </row>
    <row r="7" spans="2:8" x14ac:dyDescent="0.25">
      <c r="B7" s="13">
        <v>43949</v>
      </c>
      <c r="C7" s="2" t="s">
        <v>120</v>
      </c>
      <c r="D7" s="14">
        <v>2</v>
      </c>
      <c r="F7" s="13">
        <v>43976</v>
      </c>
      <c r="G7" s="2" t="str">
        <v>Sneha</v>
      </c>
      <c r="H7" s="14">
        <v>2</v>
      </c>
    </row>
    <row r="8" spans="2:8" x14ac:dyDescent="0.25">
      <c r="B8" s="13">
        <v>44018</v>
      </c>
      <c r="C8" s="2" t="s">
        <v>121</v>
      </c>
      <c r="D8" s="14">
        <v>3</v>
      </c>
      <c r="F8" s="13">
        <v>43949</v>
      </c>
      <c r="G8" s="2" t="str">
        <v>Dolores</v>
      </c>
      <c r="H8" s="14">
        <v>2</v>
      </c>
    </row>
    <row r="9" spans="2:8" x14ac:dyDescent="0.25">
      <c r="B9" s="13">
        <v>43985</v>
      </c>
      <c r="C9" s="2" t="s">
        <v>122</v>
      </c>
      <c r="D9" s="14">
        <v>2</v>
      </c>
      <c r="F9" s="13">
        <v>43985</v>
      </c>
      <c r="G9" s="2" t="str">
        <v>Tyson</v>
      </c>
      <c r="H9" s="14">
        <v>2</v>
      </c>
    </row>
    <row r="10" spans="2:8" x14ac:dyDescent="0.25">
      <c r="B10" s="13">
        <v>43918</v>
      </c>
      <c r="C10" s="2" t="s">
        <v>123</v>
      </c>
      <c r="D10" s="14">
        <v>1</v>
      </c>
      <c r="F10" s="13">
        <v>43968</v>
      </c>
      <c r="G10" s="2" t="str">
        <v>Kingsley</v>
      </c>
      <c r="H10" s="14">
        <v>2</v>
      </c>
    </row>
    <row r="11" spans="2:8" x14ac:dyDescent="0.25">
      <c r="B11" s="13">
        <v>44066</v>
      </c>
      <c r="C11" s="2" t="s">
        <v>124</v>
      </c>
      <c r="D11" s="14">
        <v>3</v>
      </c>
      <c r="F11" s="13">
        <v>43924</v>
      </c>
      <c r="G11" s="2" t="str">
        <v>Paolo</v>
      </c>
      <c r="H11" s="14">
        <v>2</v>
      </c>
    </row>
    <row r="12" spans="2:8" x14ac:dyDescent="0.25">
      <c r="B12" s="13">
        <v>43909</v>
      </c>
      <c r="C12" s="2" t="s">
        <v>125</v>
      </c>
      <c r="D12" s="14">
        <v>1</v>
      </c>
      <c r="F12" s="13">
        <v>44018</v>
      </c>
      <c r="G12" s="2" t="str">
        <v>Leandro</v>
      </c>
      <c r="H12" s="14">
        <v>3</v>
      </c>
    </row>
    <row r="13" spans="2:8" x14ac:dyDescent="0.25">
      <c r="B13" s="13">
        <v>44114</v>
      </c>
      <c r="C13" s="2" t="s">
        <v>126</v>
      </c>
      <c r="D13" s="14">
        <v>4</v>
      </c>
      <c r="F13" s="13">
        <v>44066</v>
      </c>
      <c r="G13" s="2" t="str">
        <v>Hasnain</v>
      </c>
      <c r="H13" s="14">
        <v>3</v>
      </c>
    </row>
    <row r="14" spans="2:8" x14ac:dyDescent="0.25">
      <c r="B14" s="13">
        <v>44149</v>
      </c>
      <c r="C14" s="2" t="s">
        <v>127</v>
      </c>
      <c r="D14" s="14">
        <v>4</v>
      </c>
      <c r="F14" s="13">
        <v>44124</v>
      </c>
      <c r="G14" s="2" t="str">
        <v>Winifred</v>
      </c>
      <c r="H14" s="14">
        <v>4</v>
      </c>
    </row>
    <row r="15" spans="2:8" x14ac:dyDescent="0.25">
      <c r="B15" s="13">
        <v>44169</v>
      </c>
      <c r="C15" s="2" t="s">
        <v>128</v>
      </c>
      <c r="D15" s="14">
        <v>4</v>
      </c>
      <c r="F15" s="13">
        <v>44114</v>
      </c>
      <c r="G15" s="2" t="str">
        <v>Mai</v>
      </c>
      <c r="H15" s="14">
        <v>4</v>
      </c>
    </row>
    <row r="16" spans="2:8" x14ac:dyDescent="0.25">
      <c r="B16" s="13">
        <v>43968</v>
      </c>
      <c r="C16" s="2" t="s">
        <v>129</v>
      </c>
      <c r="D16" s="14">
        <v>2</v>
      </c>
      <c r="F16" s="13">
        <v>44149</v>
      </c>
      <c r="G16" s="2" t="str">
        <v>Collette</v>
      </c>
      <c r="H16" s="14">
        <v>4</v>
      </c>
    </row>
    <row r="17" spans="2:8" x14ac:dyDescent="0.25">
      <c r="B17" s="13">
        <v>43924</v>
      </c>
      <c r="C17" s="2" t="s">
        <v>130</v>
      </c>
      <c r="D17" s="14">
        <v>2</v>
      </c>
      <c r="F17" s="13">
        <v>44169</v>
      </c>
      <c r="G17" s="2" t="str">
        <v>Manraj</v>
      </c>
      <c r="H17" s="14">
        <v>4</v>
      </c>
    </row>
    <row r="18" spans="2:8" x14ac:dyDescent="0.25">
      <c r="B18" s="13">
        <v>44166</v>
      </c>
      <c r="C18" s="2" t="s">
        <v>131</v>
      </c>
      <c r="D18" s="14">
        <v>4</v>
      </c>
      <c r="F18" s="13">
        <v>44166</v>
      </c>
      <c r="G18" s="2" t="str">
        <v>Virginia</v>
      </c>
      <c r="H18" s="14">
        <v>4</v>
      </c>
    </row>
    <row r="19" spans="2:8" x14ac:dyDescent="0.25">
      <c r="B19" s="13">
        <v>44116</v>
      </c>
      <c r="C19" s="2" t="s">
        <v>132</v>
      </c>
      <c r="D19" s="14">
        <v>4</v>
      </c>
      <c r="F19" s="13">
        <v>44116</v>
      </c>
      <c r="G19" s="2" t="str">
        <v>Jane</v>
      </c>
      <c r="H19" s="14">
        <v>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SORTBY function</vt:lpstr>
      <vt:lpstr>case sensitive</vt:lpstr>
      <vt:lpstr>A to Z</vt:lpstr>
      <vt:lpstr>Z to A</vt:lpstr>
      <vt:lpstr>Small to large</vt:lpstr>
      <vt:lpstr>Large to small</vt:lpstr>
      <vt:lpstr>Multiple</vt:lpstr>
      <vt:lpstr>Another col</vt:lpstr>
      <vt:lpstr>First letter</vt:lpstr>
      <vt:lpstr>First letter (2)</vt:lpstr>
      <vt:lpstr>First digit</vt:lpstr>
      <vt:lpstr>First digit (2)</vt:lpstr>
      <vt:lpstr>All digits</vt:lpstr>
      <vt:lpstr>Number as text</vt:lpstr>
      <vt:lpstr>Month</vt:lpstr>
      <vt:lpstr>Custom list</vt:lpstr>
      <vt:lpstr>Word length</vt:lpstr>
      <vt:lpstr>Random</vt:lpstr>
      <vt:lpstr>Row count</vt:lpstr>
      <vt:lpstr>Absolute</vt:lpstr>
      <vt:lpstr>Last word</vt:lpstr>
      <vt:lpstr>First name</vt:lpstr>
      <vt:lpstr>Week number</vt:lpstr>
      <vt:lpstr>Quarter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2020-12-27T18:51:06Z</dcterms:created>
  <dcterms:modified xsi:type="dcterms:W3CDTF">2021-01-11T11:10:37Z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edd2b765-826a-4010-8938-2f0c089e641f</vt:lpwstr>
  </property>
</Properties>
</file>