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oscar\Excelforum\"/>
    </mc:Choice>
  </mc:AlternateContent>
  <xr:revisionPtr revIDLastSave="0" documentId="13_ncr:1_{2E8409B8-95B9-4479-8EAB-2D8BC3539592}" xr6:coauthVersionLast="47" xr6:coauthVersionMax="47" xr10:uidLastSave="{00000000-0000-0000-0000-000000000000}"/>
  <bookViews>
    <workbookView xWindow="-120" yWindow="-120" windowWidth="29040" windowHeight="17520" xr2:uid="{ECF27A25-2164-4DE1-A85F-D69932C2A310}"/>
  </bookViews>
  <sheets>
    <sheet name="IMABS function" sheetId="11" r:id="rId1"/>
    <sheet name="Example" sheetId="1" r:id="rId2"/>
    <sheet name="Chart" sheetId="10" r:id="rId3"/>
    <sheet name="Calculate modulus" sheetId="12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6" i="11" l="1"/>
  <c r="D36" i="12"/>
  <c r="D37" i="12"/>
  <c r="D38" i="12"/>
  <c r="D39" i="12"/>
  <c r="D40" i="12"/>
  <c r="D41" i="12"/>
  <c r="D42" i="12"/>
  <c r="D43" i="12"/>
  <c r="D44" i="12"/>
  <c r="D45" i="12"/>
  <c r="D46" i="12"/>
  <c r="D47" i="12"/>
  <c r="D48" i="12"/>
  <c r="D49" i="12"/>
  <c r="D50" i="12"/>
  <c r="D51" i="12"/>
  <c r="D52" i="12"/>
  <c r="D53" i="12"/>
  <c r="D54" i="12"/>
  <c r="D55" i="12"/>
  <c r="D56" i="12"/>
  <c r="D57" i="12"/>
  <c r="D58" i="12"/>
  <c r="D59" i="12"/>
  <c r="C36" i="12"/>
  <c r="C37" i="12"/>
  <c r="C38" i="12"/>
  <c r="C39" i="12"/>
  <c r="C40" i="12"/>
  <c r="C41" i="12"/>
  <c r="C42" i="12"/>
  <c r="C43" i="12"/>
  <c r="C44" i="12"/>
  <c r="C45" i="12"/>
  <c r="C46" i="12"/>
  <c r="C47" i="12"/>
  <c r="C48" i="12"/>
  <c r="C49" i="12"/>
  <c r="C50" i="12"/>
  <c r="C51" i="12"/>
  <c r="C52" i="12"/>
  <c r="C53" i="12"/>
  <c r="C54" i="12"/>
  <c r="C55" i="12"/>
  <c r="C56" i="12"/>
  <c r="C57" i="12"/>
  <c r="C58" i="12"/>
  <c r="C59" i="12"/>
  <c r="D35" i="12"/>
  <c r="C35" i="12"/>
  <c r="E33" i="12"/>
  <c r="D33" i="12"/>
  <c r="C33" i="12"/>
  <c r="B35" i="12" s="1"/>
  <c r="E26" i="11"/>
  <c r="D29" i="11"/>
  <c r="D30" i="11"/>
  <c r="D31" i="11"/>
  <c r="D32" i="11"/>
  <c r="D33" i="11"/>
  <c r="D34" i="11"/>
  <c r="D35" i="11"/>
  <c r="D36" i="11"/>
  <c r="D37" i="11"/>
  <c r="D38" i="11"/>
  <c r="D39" i="11"/>
  <c r="D40" i="11"/>
  <c r="D41" i="11"/>
  <c r="D42" i="11"/>
  <c r="D43" i="11"/>
  <c r="D44" i="11"/>
  <c r="D45" i="11"/>
  <c r="D46" i="11"/>
  <c r="D47" i="11"/>
  <c r="D48" i="11"/>
  <c r="D49" i="11"/>
  <c r="D50" i="11"/>
  <c r="D51" i="11"/>
  <c r="D52" i="11"/>
  <c r="C29" i="11"/>
  <c r="C30" i="11"/>
  <c r="C31" i="11"/>
  <c r="C32" i="11"/>
  <c r="C33" i="11"/>
  <c r="C34" i="11"/>
  <c r="C35" i="11"/>
  <c r="C36" i="11"/>
  <c r="C37" i="11"/>
  <c r="C38" i="11"/>
  <c r="C39" i="11"/>
  <c r="C40" i="11"/>
  <c r="C41" i="11"/>
  <c r="C42" i="11"/>
  <c r="C43" i="11"/>
  <c r="C44" i="11"/>
  <c r="C45" i="11"/>
  <c r="C46" i="11"/>
  <c r="C47" i="11"/>
  <c r="C48" i="11"/>
  <c r="C49" i="11"/>
  <c r="C50" i="11"/>
  <c r="C51" i="11"/>
  <c r="C52" i="11"/>
  <c r="D28" i="11"/>
  <c r="C28" i="11"/>
  <c r="D26" i="11"/>
  <c r="C26" i="11"/>
  <c r="B28" i="11" s="1"/>
  <c r="D57" i="10"/>
  <c r="C57" i="10"/>
  <c r="D56" i="10"/>
  <c r="C56" i="10"/>
  <c r="D55" i="10"/>
  <c r="C55" i="10"/>
  <c r="D54" i="10"/>
  <c r="C54" i="10"/>
  <c r="D53" i="10"/>
  <c r="C53" i="10"/>
  <c r="D52" i="10"/>
  <c r="C52" i="10"/>
  <c r="D51" i="10"/>
  <c r="C51" i="10"/>
  <c r="D50" i="10"/>
  <c r="C50" i="10"/>
  <c r="D49" i="10"/>
  <c r="C49" i="10"/>
  <c r="D48" i="10"/>
  <c r="C48" i="10"/>
  <c r="D47" i="10"/>
  <c r="C47" i="10"/>
  <c r="D46" i="10"/>
  <c r="C46" i="10"/>
  <c r="D45" i="10"/>
  <c r="C45" i="10"/>
  <c r="D44" i="10"/>
  <c r="C44" i="10"/>
  <c r="D43" i="10"/>
  <c r="C43" i="10"/>
  <c r="D42" i="10"/>
  <c r="C42" i="10"/>
  <c r="D41" i="10"/>
  <c r="C41" i="10"/>
  <c r="D40" i="10"/>
  <c r="C40" i="10"/>
  <c r="D39" i="10"/>
  <c r="C39" i="10"/>
  <c r="D38" i="10"/>
  <c r="C38" i="10"/>
  <c r="D37" i="10"/>
  <c r="C37" i="10"/>
  <c r="D36" i="10"/>
  <c r="C36" i="10"/>
  <c r="D35" i="10"/>
  <c r="C35" i="10"/>
  <c r="D34" i="10"/>
  <c r="C34" i="10"/>
  <c r="D33" i="10"/>
  <c r="C33" i="10"/>
  <c r="B33" i="10"/>
  <c r="E31" i="10"/>
  <c r="D31" i="10"/>
  <c r="C31" i="10"/>
  <c r="D28" i="10"/>
  <c r="C28" i="10"/>
  <c r="C27" i="10"/>
  <c r="D25" i="10"/>
  <c r="C25" i="10"/>
  <c r="D24" i="10"/>
  <c r="L14" i="1"/>
</calcChain>
</file>

<file path=xl/sharedStrings.xml><?xml version="1.0" encoding="utf-8"?>
<sst xmlns="http://schemas.openxmlformats.org/spreadsheetml/2006/main" count="22" uniqueCount="11">
  <si>
    <t>Values</t>
  </si>
  <si>
    <t>9+12i</t>
  </si>
  <si>
    <t>IMABS function</t>
  </si>
  <si>
    <t>Complex number</t>
  </si>
  <si>
    <t>Real</t>
  </si>
  <si>
    <t>Imaginary</t>
  </si>
  <si>
    <t>Vertical line</t>
  </si>
  <si>
    <t>Horizontal line</t>
  </si>
  <si>
    <r>
      <t>C</t>
    </r>
    <r>
      <rPr>
        <vertAlign val="subscript"/>
        <sz val="11"/>
        <color theme="1"/>
        <rFont val="Calibri"/>
        <family val="2"/>
        <scheme val="minor"/>
      </rPr>
      <t>1</t>
    </r>
  </si>
  <si>
    <t>2+3i</t>
  </si>
  <si>
    <t>Modulus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</si>
</sst>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/>
        <bgColor indexed="64"/>
      </patternFill>
    </fill>
  </fills>
  <borders count="2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</borders>
  <cellStyleXfs count="2">
    <xf numFmtId="0" fontId="0" fillId="0" borderId="0"/>
    <xf numFmtId="0" fontId="1" fillId="0" borderId="1">
      <alignment horizontal="left" indent="1"/>
    </xf>
  </cellStyleXfs>
  <cellXfs count="12">
    <xf numFmtId="0" fontId="0" fillId="0" borderId="0" xfId="0"/>
    <xf numFmtId="0" fontId="1" fillId="0" borderId="1" xfId="1">
      <alignment horizontal="left" indent="1"/>
    </xf>
    <xf numFmtId="0" fontId="2" fillId="2" borderId="1" xfId="1" applyFont="1" applyFill="1">
      <alignment horizontal="left" indent="1"/>
    </xf>
    <xf numFmtId="0" fontId="0" fillId="0" borderId="1" xfId="1" applyFont="1">
      <alignment horizontal="left" indent="1"/>
    </xf>
    <xf numFmtId="0" fontId="0" fillId="0" borderId="0" xfId="0" applyAlignment="1">
      <alignment horizontal="left" indent="1"/>
    </xf>
    <xf numFmtId="0" fontId="3" fillId="0" borderId="0" xfId="0" applyFont="1" applyAlignment="1">
      <alignment horizontal="center"/>
    </xf>
    <xf numFmtId="0" fontId="2" fillId="0" borderId="1" xfId="1" applyFont="1">
      <alignment horizontal="left" indent="1"/>
    </xf>
    <xf numFmtId="0" fontId="0" fillId="0" borderId="1" xfId="1" quotePrefix="1" applyFont="1">
      <alignment horizontal="left" indent="1"/>
    </xf>
    <xf numFmtId="0" fontId="0" fillId="3" borderId="1" xfId="1" quotePrefix="1" applyFont="1" applyFill="1">
      <alignment horizontal="left" indent="1"/>
    </xf>
    <xf numFmtId="0" fontId="0" fillId="3" borderId="1" xfId="1" applyFont="1" applyFill="1">
      <alignment horizontal="left" indent="1"/>
    </xf>
    <xf numFmtId="0" fontId="0" fillId="4" borderId="1" xfId="1" quotePrefix="1" applyFont="1" applyFill="1">
      <alignment horizontal="left" indent="1"/>
    </xf>
    <xf numFmtId="0" fontId="0" fillId="4" borderId="1" xfId="1" applyFont="1" applyFill="1">
      <alignment horizontal="left" indent="1"/>
    </xf>
  </cellXfs>
  <cellStyles count="2">
    <cellStyle name="Default" xfId="1" xr:uid="{40E9939C-A70C-4E2D-9D5C-587F96BBD492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/>
              <a:t>Complex plane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'IMABS function'!$E$26</c:f>
              <c:strCache>
                <c:ptCount val="1"/>
                <c:pt idx="0">
                  <c:v>9+12i
Modulus: 15</c:v>
                </c:pt>
              </c:strCache>
            </c:strRef>
          </c:tx>
          <c:spPr>
            <a:ln w="9525" cap="rnd">
              <a:solidFill>
                <a:schemeClr val="tx1"/>
              </a:solidFill>
              <a:prstDash val="lgDash"/>
              <a:round/>
            </a:ln>
            <a:effectLst/>
          </c:spPr>
          <c:marker>
            <c:symbol val="none"/>
          </c:marker>
          <c:dPt>
            <c:idx val="2"/>
            <c:marker>
              <c:symbol val="none"/>
            </c:marker>
            <c:bubble3D val="0"/>
            <c:spPr>
              <a:ln w="19050" cap="rnd">
                <a:solidFill>
                  <a:schemeClr val="accent1"/>
                </a:solidFill>
                <a:prstDash val="solid"/>
                <a:round/>
                <a:tailEnd type="triangle" w="lg" len="lg"/>
              </a:ln>
              <a:effectLst/>
            </c:spPr>
            <c:extLst>
              <c:ext xmlns:c16="http://schemas.microsoft.com/office/drawing/2014/chart" uri="{C3380CC4-5D6E-409C-BE32-E72D297353CC}">
                <c16:uniqueId val="{00000007-4A42-4F25-BD2D-BC0951C75E4E}"/>
              </c:ext>
            </c:extLst>
          </c:dPt>
          <c:dLbls>
            <c:dLbl>
              <c:idx val="2"/>
              <c:layout>
                <c:manualLayout>
                  <c:x val="1.5360983102918587E-2"/>
                  <c:y val="-3.999998950131509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spAutoFit/>
                </a:bodyPr>
                <a:lstStyle/>
                <a:p>
                  <a:pPr algn="l"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v-SE"/>
                </a:p>
              </c:txPr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A42-4F25-BD2D-BC0951C75E4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l"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'IMABS function'!$C$24:$C$52</c:f>
              <c:numCache>
                <c:formatCode>General</c:formatCode>
                <c:ptCount val="29"/>
                <c:pt idx="1">
                  <c:v>0</c:v>
                </c:pt>
                <c:pt idx="2">
                  <c:v>9</c:v>
                </c:pt>
                <c:pt idx="4">
                  <c:v>0</c:v>
                </c:pt>
                <c:pt idx="5">
                  <c:v>3.8822856765378111</c:v>
                </c:pt>
                <c:pt idx="6">
                  <c:v>7.4999999999999991</c:v>
                </c:pt>
                <c:pt idx="7">
                  <c:v>10.606601717798211</c:v>
                </c:pt>
                <c:pt idx="8">
                  <c:v>12.990381056766578</c:v>
                </c:pt>
                <c:pt idx="9">
                  <c:v>14.488887394336023</c:v>
                </c:pt>
                <c:pt idx="10">
                  <c:v>15</c:v>
                </c:pt>
                <c:pt idx="11">
                  <c:v>14.488887394336025</c:v>
                </c:pt>
                <c:pt idx="12">
                  <c:v>12.99038105676658</c:v>
                </c:pt>
                <c:pt idx="13">
                  <c:v>10.606601717798213</c:v>
                </c:pt>
                <c:pt idx="14">
                  <c:v>7.5000000000000053</c:v>
                </c:pt>
                <c:pt idx="15">
                  <c:v>3.8822856765378151</c:v>
                </c:pt>
                <c:pt idx="16">
                  <c:v>1.83772268236293E-15</c:v>
                </c:pt>
                <c:pt idx="17">
                  <c:v>-3.8822856765378053</c:v>
                </c:pt>
                <c:pt idx="18">
                  <c:v>-7.4999999999999956</c:v>
                </c:pt>
                <c:pt idx="19">
                  <c:v>-10.606601717798206</c:v>
                </c:pt>
                <c:pt idx="20">
                  <c:v>-12.990381056766577</c:v>
                </c:pt>
                <c:pt idx="21">
                  <c:v>-14.488887394336022</c:v>
                </c:pt>
                <c:pt idx="22">
                  <c:v>-15</c:v>
                </c:pt>
                <c:pt idx="23">
                  <c:v>-14.488887394336027</c:v>
                </c:pt>
                <c:pt idx="24">
                  <c:v>-12.990381056766585</c:v>
                </c:pt>
                <c:pt idx="25">
                  <c:v>-10.606601717798215</c:v>
                </c:pt>
                <c:pt idx="26">
                  <c:v>-7.5000000000000071</c:v>
                </c:pt>
                <c:pt idx="27">
                  <c:v>-3.8822856765378235</c:v>
                </c:pt>
                <c:pt idx="28">
                  <c:v>-3.67544536472586E-15</c:v>
                </c:pt>
              </c:numCache>
            </c:numRef>
          </c:xVal>
          <c:yVal>
            <c:numRef>
              <c:f>'IMABS function'!$D$24:$D$52</c:f>
              <c:numCache>
                <c:formatCode>General</c:formatCode>
                <c:ptCount val="29"/>
                <c:pt idx="1">
                  <c:v>0</c:v>
                </c:pt>
                <c:pt idx="2">
                  <c:v>12</c:v>
                </c:pt>
                <c:pt idx="4">
                  <c:v>15</c:v>
                </c:pt>
                <c:pt idx="5">
                  <c:v>14.488887394336025</c:v>
                </c:pt>
                <c:pt idx="6">
                  <c:v>12.99038105676658</c:v>
                </c:pt>
                <c:pt idx="7">
                  <c:v>10.606601717798213</c:v>
                </c:pt>
                <c:pt idx="8">
                  <c:v>7.5000000000000018</c:v>
                </c:pt>
                <c:pt idx="9">
                  <c:v>3.8822856765378146</c:v>
                </c:pt>
                <c:pt idx="10">
                  <c:v>9.1886134118146501E-16</c:v>
                </c:pt>
                <c:pt idx="11">
                  <c:v>-3.8822856765378093</c:v>
                </c:pt>
                <c:pt idx="12">
                  <c:v>-7.4999999999999964</c:v>
                </c:pt>
                <c:pt idx="13">
                  <c:v>-10.606601717798211</c:v>
                </c:pt>
                <c:pt idx="14">
                  <c:v>-12.990381056766577</c:v>
                </c:pt>
                <c:pt idx="15">
                  <c:v>-14.488887394336023</c:v>
                </c:pt>
                <c:pt idx="16">
                  <c:v>-15</c:v>
                </c:pt>
                <c:pt idx="17">
                  <c:v>-14.488887394336027</c:v>
                </c:pt>
                <c:pt idx="18">
                  <c:v>-12.990381056766582</c:v>
                </c:pt>
                <c:pt idx="19">
                  <c:v>-10.606601717798219</c:v>
                </c:pt>
                <c:pt idx="20">
                  <c:v>-7.5000000000000071</c:v>
                </c:pt>
                <c:pt idx="21">
                  <c:v>-3.8822856765378226</c:v>
                </c:pt>
                <c:pt idx="22">
                  <c:v>-2.756584023544395E-15</c:v>
                </c:pt>
                <c:pt idx="23">
                  <c:v>3.8822856765378044</c:v>
                </c:pt>
                <c:pt idx="24">
                  <c:v>7.4999999999999902</c:v>
                </c:pt>
                <c:pt idx="25">
                  <c:v>10.60660171779821</c:v>
                </c:pt>
                <c:pt idx="26">
                  <c:v>12.990381056766577</c:v>
                </c:pt>
                <c:pt idx="27">
                  <c:v>14.488887394336022</c:v>
                </c:pt>
                <c:pt idx="28">
                  <c:v>15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25-4A42-4F25-BD2D-BC0951C75E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11748127"/>
        <c:axId val="1811747647"/>
      </c:scatterChart>
      <c:valAx>
        <c:axId val="1811748127"/>
        <c:scaling>
          <c:orientation val="minMax"/>
          <c:max val="15"/>
          <c:min val="-15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&quot;&quot;" sourceLinked="0"/>
        <c:majorTickMark val="cross"/>
        <c:minorTickMark val="none"/>
        <c:tickLblPos val="nextTo"/>
        <c:spPr>
          <a:noFill/>
          <a:ln w="1905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811747647"/>
        <c:crosses val="autoZero"/>
        <c:crossBetween val="midCat"/>
      </c:valAx>
      <c:valAx>
        <c:axId val="1811747647"/>
        <c:scaling>
          <c:orientation val="minMax"/>
          <c:max val="15"/>
          <c:min val="-1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&quot;&quot;" sourceLinked="0"/>
        <c:majorTickMark val="cross"/>
        <c:minorTickMark val="none"/>
        <c:tickLblPos val="nextTo"/>
        <c:spPr>
          <a:noFill/>
          <a:ln w="1905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811748127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/>
              <a:t>Argand diagram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9525" cap="rnd">
              <a:solidFill>
                <a:schemeClr val="tx1"/>
              </a:solidFill>
              <a:prstDash val="lgDash"/>
              <a:round/>
            </a:ln>
            <a:effectLst/>
          </c:spPr>
          <c:marker>
            <c:symbol val="none"/>
          </c:marker>
          <c:dPt>
            <c:idx val="1"/>
            <c:marker>
              <c:symbol val="none"/>
            </c:marker>
            <c:bubble3D val="0"/>
            <c:spPr>
              <a:ln w="9525" cap="rnd">
                <a:solidFill>
                  <a:schemeClr val="accent1"/>
                </a:solidFill>
                <a:prstDash val="lg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6E49-4AC4-A863-4E4DA1A6A8BF}"/>
              </c:ext>
            </c:extLst>
          </c:dPt>
          <c:dPt>
            <c:idx val="4"/>
            <c:marker>
              <c:symbol val="none"/>
            </c:marker>
            <c:bubble3D val="0"/>
            <c:spPr>
              <a:ln w="9525" cap="rnd">
                <a:solidFill>
                  <a:schemeClr val="accent1"/>
                </a:solidFill>
                <a:prstDash val="lg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6E49-4AC4-A863-4E4DA1A6A8BF}"/>
              </c:ext>
            </c:extLst>
          </c:dPt>
          <c:dPt>
            <c:idx val="7"/>
            <c:marker>
              <c:symbol val="none"/>
            </c:marker>
            <c:bubble3D val="0"/>
            <c:spPr>
              <a:ln w="19050" cap="rnd">
                <a:solidFill>
                  <a:schemeClr val="accent1"/>
                </a:solidFill>
                <a:prstDash val="solid"/>
                <a:round/>
                <a:tailEnd type="triangle" w="lg" len="lg"/>
              </a:ln>
              <a:effectLst/>
            </c:spPr>
            <c:extLst>
              <c:ext xmlns:c16="http://schemas.microsoft.com/office/drawing/2014/chart" uri="{C3380CC4-5D6E-409C-BE32-E72D297353CC}">
                <c16:uniqueId val="{00000005-6E49-4AC4-A863-4E4DA1A6A8BF}"/>
              </c:ext>
            </c:extLst>
          </c:dPt>
          <c:dLbls>
            <c:dLbl>
              <c:idx val="0"/>
              <c:layout>
                <c:manualLayout>
                  <c:x val="5.5299539170506916E-2"/>
                  <c:y val="0.26999992913387688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100" b="1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11202C21-152F-42EE-B6F4-C493CC30483F}" type="CELLRANGE">
                      <a:rPr lang="el-GR" sz="1100" b="1"/>
                      <a:pPr>
                        <a:defRPr sz="1100" b="1"/>
                      </a:pPr>
                      <a:t>[CELLRANGE]</a:t>
                    </a:fld>
                    <a:endParaRPr lang="sv-SE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v-SE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6E49-4AC4-A863-4E4DA1A6A8BF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endParaRPr lang="sv-S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6E49-4AC4-A863-4E4DA1A6A8BF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endParaRPr lang="sv-S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6E49-4AC4-A863-4E4DA1A6A8BF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endParaRPr lang="sv-S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6E49-4AC4-A863-4E4DA1A6A8BF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endParaRPr lang="sv-S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6E49-4AC4-A863-4E4DA1A6A8BF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endParaRPr lang="sv-S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6E49-4AC4-A863-4E4DA1A6A8BF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endParaRPr lang="sv-S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6E49-4AC4-A863-4E4DA1A6A8BF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E49-4AC4-A863-4E4DA1A6A8BF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endParaRPr lang="sv-S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B-6E49-4AC4-A863-4E4DA1A6A8BF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endParaRPr lang="sv-S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C-6E49-4AC4-A863-4E4DA1A6A8BF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endParaRPr lang="sv-S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D-6E49-4AC4-A863-4E4DA1A6A8BF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endParaRPr lang="sv-S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E-6E49-4AC4-A863-4E4DA1A6A8BF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endParaRPr lang="sv-S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F-6E49-4AC4-A863-4E4DA1A6A8BF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endParaRPr lang="sv-S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0-6E49-4AC4-A863-4E4DA1A6A8BF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endParaRPr lang="sv-S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1-6E49-4AC4-A863-4E4DA1A6A8BF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endParaRPr lang="sv-S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2-6E49-4AC4-A863-4E4DA1A6A8BF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endParaRPr lang="sv-S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3-6E49-4AC4-A863-4E4DA1A6A8BF}"/>
                </c:ext>
              </c:extLst>
            </c:dLbl>
            <c:dLbl>
              <c:idx val="17"/>
              <c:tx>
                <c:rich>
                  <a:bodyPr/>
                  <a:lstStyle/>
                  <a:p>
                    <a:endParaRPr lang="sv-S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4-6E49-4AC4-A863-4E4DA1A6A8BF}"/>
                </c:ext>
              </c:extLst>
            </c:dLbl>
            <c:dLbl>
              <c:idx val="18"/>
              <c:tx>
                <c:rich>
                  <a:bodyPr/>
                  <a:lstStyle/>
                  <a:p>
                    <a:endParaRPr lang="sv-S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5-6E49-4AC4-A863-4E4DA1A6A8BF}"/>
                </c:ext>
              </c:extLst>
            </c:dLbl>
            <c:dLbl>
              <c:idx val="19"/>
              <c:tx>
                <c:rich>
                  <a:bodyPr/>
                  <a:lstStyle/>
                  <a:p>
                    <a:endParaRPr lang="sv-S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6-6E49-4AC4-A863-4E4DA1A6A8BF}"/>
                </c:ext>
              </c:extLst>
            </c:dLbl>
            <c:dLbl>
              <c:idx val="20"/>
              <c:tx>
                <c:rich>
                  <a:bodyPr/>
                  <a:lstStyle/>
                  <a:p>
                    <a:endParaRPr lang="sv-S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7-6E49-4AC4-A863-4E4DA1A6A8BF}"/>
                </c:ext>
              </c:extLst>
            </c:dLbl>
            <c:dLbl>
              <c:idx val="21"/>
              <c:tx>
                <c:rich>
                  <a:bodyPr/>
                  <a:lstStyle/>
                  <a:p>
                    <a:endParaRPr lang="sv-S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8-6E49-4AC4-A863-4E4DA1A6A8BF}"/>
                </c:ext>
              </c:extLst>
            </c:dLbl>
            <c:dLbl>
              <c:idx val="22"/>
              <c:tx>
                <c:rich>
                  <a:bodyPr/>
                  <a:lstStyle/>
                  <a:p>
                    <a:endParaRPr lang="sv-S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9-6E49-4AC4-A863-4E4DA1A6A8BF}"/>
                </c:ext>
              </c:extLst>
            </c:dLbl>
            <c:dLbl>
              <c:idx val="23"/>
              <c:tx>
                <c:rich>
                  <a:bodyPr/>
                  <a:lstStyle/>
                  <a:p>
                    <a:endParaRPr lang="sv-S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A-6E49-4AC4-A863-4E4DA1A6A8BF}"/>
                </c:ext>
              </c:extLst>
            </c:dLbl>
            <c:dLbl>
              <c:idx val="24"/>
              <c:tx>
                <c:rich>
                  <a:bodyPr/>
                  <a:lstStyle/>
                  <a:p>
                    <a:endParaRPr lang="sv-S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B-6E49-4AC4-A863-4E4DA1A6A8BF}"/>
                </c:ext>
              </c:extLst>
            </c:dLbl>
            <c:dLbl>
              <c:idx val="25"/>
              <c:tx>
                <c:rich>
                  <a:bodyPr/>
                  <a:lstStyle/>
                  <a:p>
                    <a:endParaRPr lang="sv-S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C-6E49-4AC4-A863-4E4DA1A6A8BF}"/>
                </c:ext>
              </c:extLst>
            </c:dLbl>
            <c:dLbl>
              <c:idx val="26"/>
              <c:tx>
                <c:rich>
                  <a:bodyPr/>
                  <a:lstStyle/>
                  <a:p>
                    <a:endParaRPr lang="sv-S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D-6E49-4AC4-A863-4E4DA1A6A8BF}"/>
                </c:ext>
              </c:extLst>
            </c:dLbl>
            <c:dLbl>
              <c:idx val="27"/>
              <c:tx>
                <c:rich>
                  <a:bodyPr/>
                  <a:lstStyle/>
                  <a:p>
                    <a:endParaRPr lang="sv-S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E-6E49-4AC4-A863-4E4DA1A6A8BF}"/>
                </c:ext>
              </c:extLst>
            </c:dLbl>
            <c:dLbl>
              <c:idx val="28"/>
              <c:tx>
                <c:rich>
                  <a:bodyPr/>
                  <a:lstStyle/>
                  <a:p>
                    <a:endParaRPr lang="sv-S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F-6E49-4AC4-A863-4E4DA1A6A8BF}"/>
                </c:ext>
              </c:extLst>
            </c:dLbl>
            <c:dLbl>
              <c:idx val="29"/>
              <c:tx>
                <c:rich>
                  <a:bodyPr/>
                  <a:lstStyle/>
                  <a:p>
                    <a:endParaRPr lang="sv-S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0-6E49-4AC4-A863-4E4DA1A6A8BF}"/>
                </c:ext>
              </c:extLst>
            </c:dLbl>
            <c:dLbl>
              <c:idx val="30"/>
              <c:tx>
                <c:rich>
                  <a:bodyPr/>
                  <a:lstStyle/>
                  <a:p>
                    <a:endParaRPr lang="sv-S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1-6E49-4AC4-A863-4E4DA1A6A8BF}"/>
                </c:ext>
              </c:extLst>
            </c:dLbl>
            <c:dLbl>
              <c:idx val="31"/>
              <c:tx>
                <c:rich>
                  <a:bodyPr/>
                  <a:lstStyle/>
                  <a:p>
                    <a:endParaRPr lang="sv-S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2-6E49-4AC4-A863-4E4DA1A6A8BF}"/>
                </c:ext>
              </c:extLst>
            </c:dLbl>
            <c:dLbl>
              <c:idx val="32"/>
              <c:tx>
                <c:rich>
                  <a:bodyPr/>
                  <a:lstStyle/>
                  <a:p>
                    <a:endParaRPr lang="sv-S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3-6E49-4AC4-A863-4E4DA1A6A8BF}"/>
                </c:ext>
              </c:extLst>
            </c:dLbl>
            <c:dLbl>
              <c:idx val="33"/>
              <c:tx>
                <c:rich>
                  <a:bodyPr/>
                  <a:lstStyle/>
                  <a:p>
                    <a:endParaRPr lang="sv-S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4-6E49-4AC4-A863-4E4DA1A6A8B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xVal>
            <c:numRef>
              <c:f>Chart!$C$24:$C$57</c:f>
              <c:numCache>
                <c:formatCode>General</c:formatCode>
                <c:ptCount val="34"/>
                <c:pt idx="0">
                  <c:v>0</c:v>
                </c:pt>
                <c:pt idx="1">
                  <c:v>2</c:v>
                </c:pt>
                <c:pt idx="3">
                  <c:v>2</c:v>
                </c:pt>
                <c:pt idx="4">
                  <c:v>2</c:v>
                </c:pt>
                <c:pt idx="6">
                  <c:v>0</c:v>
                </c:pt>
                <c:pt idx="7">
                  <c:v>2</c:v>
                </c:pt>
                <c:pt idx="9">
                  <c:v>0</c:v>
                </c:pt>
                <c:pt idx="10">
                  <c:v>0.93318533818376548</c:v>
                </c:pt>
                <c:pt idx="11">
                  <c:v>1.8027756377319946</c:v>
                </c:pt>
                <c:pt idx="12">
                  <c:v>2.5495097567963922</c:v>
                </c:pt>
                <c:pt idx="13">
                  <c:v>3.1224989991991992</c:v>
                </c:pt>
                <c:pt idx="14">
                  <c:v>3.4826950949801581</c:v>
                </c:pt>
                <c:pt idx="15">
                  <c:v>3.6055512754639896</c:v>
                </c:pt>
                <c:pt idx="16">
                  <c:v>3.4826950949801585</c:v>
                </c:pt>
                <c:pt idx="17">
                  <c:v>3.1224989991991996</c:v>
                </c:pt>
                <c:pt idx="18">
                  <c:v>2.5495097567963927</c:v>
                </c:pt>
                <c:pt idx="19">
                  <c:v>1.8027756377319959</c:v>
                </c:pt>
                <c:pt idx="20">
                  <c:v>0.93318533818376648</c:v>
                </c:pt>
                <c:pt idx="21">
                  <c:v>4.4173355742285111E-16</c:v>
                </c:pt>
                <c:pt idx="22">
                  <c:v>-0.93318533818376415</c:v>
                </c:pt>
                <c:pt idx="23">
                  <c:v>-1.8027756377319937</c:v>
                </c:pt>
                <c:pt idx="24">
                  <c:v>-2.5495097567963914</c:v>
                </c:pt>
                <c:pt idx="25">
                  <c:v>-3.1224989991991983</c:v>
                </c:pt>
                <c:pt idx="26">
                  <c:v>-3.4826950949801576</c:v>
                </c:pt>
                <c:pt idx="27">
                  <c:v>-3.6055512754639896</c:v>
                </c:pt>
                <c:pt idx="28">
                  <c:v>-3.4826950949801585</c:v>
                </c:pt>
                <c:pt idx="29">
                  <c:v>-3.1224989991992009</c:v>
                </c:pt>
                <c:pt idx="30">
                  <c:v>-2.5495097567963931</c:v>
                </c:pt>
                <c:pt idx="31">
                  <c:v>-1.8027756377319963</c:v>
                </c:pt>
                <c:pt idx="32">
                  <c:v>-0.93318533818376848</c:v>
                </c:pt>
                <c:pt idx="33">
                  <c:v>-8.8346711484570222E-16</c:v>
                </c:pt>
              </c:numCache>
            </c:numRef>
          </c:xVal>
          <c:yVal>
            <c:numRef>
              <c:f>Chart!$D$24:$D$57</c:f>
              <c:numCache>
                <c:formatCode>General</c:formatCode>
                <c:ptCount val="34"/>
                <c:pt idx="0">
                  <c:v>3</c:v>
                </c:pt>
                <c:pt idx="1">
                  <c:v>3</c:v>
                </c:pt>
                <c:pt idx="3">
                  <c:v>0</c:v>
                </c:pt>
                <c:pt idx="4">
                  <c:v>3</c:v>
                </c:pt>
                <c:pt idx="6">
                  <c:v>0</c:v>
                </c:pt>
                <c:pt idx="7">
                  <c:v>3</c:v>
                </c:pt>
                <c:pt idx="9">
                  <c:v>3.6055512754639896</c:v>
                </c:pt>
                <c:pt idx="10">
                  <c:v>3.4826950949801585</c:v>
                </c:pt>
                <c:pt idx="11">
                  <c:v>3.1224989991991996</c:v>
                </c:pt>
                <c:pt idx="12">
                  <c:v>2.5495097567963927</c:v>
                </c:pt>
                <c:pt idx="13">
                  <c:v>1.8027756377319952</c:v>
                </c:pt>
                <c:pt idx="14">
                  <c:v>0.93318533818376626</c:v>
                </c:pt>
                <c:pt idx="15">
                  <c:v>2.2086677871142556E-16</c:v>
                </c:pt>
                <c:pt idx="16">
                  <c:v>-0.93318533818376515</c:v>
                </c:pt>
                <c:pt idx="17">
                  <c:v>-1.8027756377319939</c:v>
                </c:pt>
                <c:pt idx="18">
                  <c:v>-2.5495097567963922</c:v>
                </c:pt>
                <c:pt idx="19">
                  <c:v>-3.1224989991991987</c:v>
                </c:pt>
                <c:pt idx="20">
                  <c:v>-3.4826950949801581</c:v>
                </c:pt>
                <c:pt idx="21">
                  <c:v>-3.6055512754639896</c:v>
                </c:pt>
                <c:pt idx="22">
                  <c:v>-3.4826950949801585</c:v>
                </c:pt>
                <c:pt idx="23">
                  <c:v>-3.1224989991992</c:v>
                </c:pt>
                <c:pt idx="24">
                  <c:v>-2.549509756796394</c:v>
                </c:pt>
                <c:pt idx="25">
                  <c:v>-1.8027756377319963</c:v>
                </c:pt>
                <c:pt idx="26">
                  <c:v>-0.93318533818376825</c:v>
                </c:pt>
                <c:pt idx="27">
                  <c:v>-6.6260033613427667E-16</c:v>
                </c:pt>
                <c:pt idx="28">
                  <c:v>0.93318533818376392</c:v>
                </c:pt>
                <c:pt idx="29">
                  <c:v>1.8027756377319923</c:v>
                </c:pt>
                <c:pt idx="30">
                  <c:v>2.5495097567963918</c:v>
                </c:pt>
                <c:pt idx="31">
                  <c:v>3.1224989991991983</c:v>
                </c:pt>
                <c:pt idx="32">
                  <c:v>3.4826950949801576</c:v>
                </c:pt>
                <c:pt idx="33">
                  <c:v>3.6055512754639896</c:v>
                </c:pt>
              </c:numCache>
            </c:numRef>
          </c:yVal>
          <c:smooth val="1"/>
          <c:extLst>
            <c:ext xmlns:c15="http://schemas.microsoft.com/office/drawing/2012/chart" uri="{02D57815-91ED-43cb-92C2-25804820EDAC}">
              <c15:datalabelsRange>
                <c15:f>Chart!$B$33</c15:f>
                <c15:dlblRangeCache>
                  <c:ptCount val="1"/>
                  <c:pt idx="0">
                    <c:v>θ: 56.3°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25-6E49-4AC4-A863-4E4DA1A6A8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11748127"/>
        <c:axId val="1811747647"/>
      </c:scatterChart>
      <c:valAx>
        <c:axId val="1811748127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noFill/>
          <a:ln w="1905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811747647"/>
        <c:crosses val="autoZero"/>
        <c:crossBetween val="midCat"/>
      </c:valAx>
      <c:valAx>
        <c:axId val="1811747647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noFill/>
          <a:ln w="1905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811748127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/>
              <a:t>Complex plane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9525" cap="rnd">
              <a:solidFill>
                <a:schemeClr val="tx1"/>
              </a:solidFill>
              <a:prstDash val="lgDash"/>
              <a:round/>
            </a:ln>
            <a:effectLst/>
          </c:spPr>
          <c:marker>
            <c:symbol val="none"/>
          </c:marker>
          <c:dPt>
            <c:idx val="9"/>
            <c:marker>
              <c:symbol val="none"/>
            </c:marker>
            <c:bubble3D val="0"/>
            <c:spPr>
              <a:ln w="19050" cap="rnd">
                <a:solidFill>
                  <a:schemeClr val="accent1"/>
                </a:solidFill>
                <a:prstDash val="solid"/>
                <a:round/>
                <a:tailEnd type="triangle" w="lg" len="lg"/>
              </a:ln>
              <a:effectLst/>
            </c:spPr>
            <c:extLst>
              <c:ext xmlns:c16="http://schemas.microsoft.com/office/drawing/2014/chart" uri="{C3380CC4-5D6E-409C-BE32-E72D297353CC}">
                <c16:uniqueId val="{00000001-836B-42D8-A66D-A2D69EFB964A}"/>
              </c:ext>
            </c:extLst>
          </c:dPt>
          <c:xVal>
            <c:numRef>
              <c:f>'Calculate modulus'!$C$24:$C$33</c:f>
              <c:numCache>
                <c:formatCode>General</c:formatCode>
                <c:ptCount val="10"/>
                <c:pt idx="0">
                  <c:v>9</c:v>
                </c:pt>
                <c:pt idx="1">
                  <c:v>9</c:v>
                </c:pt>
                <c:pt idx="3">
                  <c:v>0</c:v>
                </c:pt>
                <c:pt idx="4">
                  <c:v>9</c:v>
                </c:pt>
                <c:pt idx="8">
                  <c:v>0</c:v>
                </c:pt>
                <c:pt idx="9">
                  <c:v>9</c:v>
                </c:pt>
              </c:numCache>
            </c:numRef>
          </c:xVal>
          <c:yVal>
            <c:numRef>
              <c:f>'Calculate modulus'!$D$24:$D$33</c:f>
              <c:numCache>
                <c:formatCode>General</c:formatCode>
                <c:ptCount val="10"/>
                <c:pt idx="0">
                  <c:v>12</c:v>
                </c:pt>
                <c:pt idx="1">
                  <c:v>0</c:v>
                </c:pt>
                <c:pt idx="3">
                  <c:v>0</c:v>
                </c:pt>
                <c:pt idx="4">
                  <c:v>0</c:v>
                </c:pt>
                <c:pt idx="8">
                  <c:v>0</c:v>
                </c:pt>
                <c:pt idx="9">
                  <c:v>12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792B-4C2F-AA45-F6043865DE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11748127"/>
        <c:axId val="1811747647"/>
      </c:scatterChart>
      <c:valAx>
        <c:axId val="1811748127"/>
        <c:scaling>
          <c:orientation val="minMax"/>
          <c:max val="15"/>
          <c:min val="-5"/>
        </c:scaling>
        <c:delete val="0"/>
        <c:axPos val="b"/>
        <c:numFmt formatCode="#&quot;&quot;" sourceLinked="0"/>
        <c:majorTickMark val="out"/>
        <c:minorTickMark val="none"/>
        <c:tickLblPos val="nextTo"/>
        <c:spPr>
          <a:solidFill>
            <a:sysClr val="window" lastClr="FFFFFF"/>
          </a:solidFill>
          <a:ln w="19050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811747647"/>
        <c:crosses val="autoZero"/>
        <c:crossBetween val="midCat"/>
      </c:valAx>
      <c:valAx>
        <c:axId val="1811747647"/>
        <c:scaling>
          <c:orientation val="minMax"/>
          <c:max val="15"/>
          <c:min val="-5"/>
        </c:scaling>
        <c:delete val="0"/>
        <c:axPos val="l"/>
        <c:numFmt formatCode="#&quot;&quot;" sourceLinked="0"/>
        <c:majorTickMark val="out"/>
        <c:minorTickMark val="none"/>
        <c:tickLblPos val="nextTo"/>
        <c:spPr>
          <a:noFill/>
          <a:ln w="19050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811748127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0</xdr:row>
      <xdr:rowOff>190499</xdr:rowOff>
    </xdr:from>
    <xdr:to>
      <xdr:col>4</xdr:col>
      <xdr:colOff>1076325</xdr:colOff>
      <xdr:row>21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6989148-9DF2-4B47-A094-27DD1C2D74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317502</xdr:colOff>
      <xdr:row>9</xdr:row>
      <xdr:rowOff>55562</xdr:rowOff>
    </xdr:from>
    <xdr:to>
      <xdr:col>18</xdr:col>
      <xdr:colOff>317502</xdr:colOff>
      <xdr:row>18</xdr:row>
      <xdr:rowOff>147953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5ACDFFE-6A4D-E95F-EB34-CDA787AED0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10565" y="1770062"/>
          <a:ext cx="2413000" cy="180689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190499</xdr:rowOff>
    </xdr:from>
    <xdr:to>
      <xdr:col>5</xdr:col>
      <xdr:colOff>466725</xdr:colOff>
      <xdr:row>21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ABA50E3-49B2-4BD7-8D57-AB692934E9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0</xdr:row>
      <xdr:rowOff>190499</xdr:rowOff>
    </xdr:from>
    <xdr:to>
      <xdr:col>4</xdr:col>
      <xdr:colOff>1076325</xdr:colOff>
      <xdr:row>21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C099F48-BEE6-4B11-B633-6A2B4BA2550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733425</xdr:colOff>
      <xdr:row>4</xdr:row>
      <xdr:rowOff>9525</xdr:rowOff>
    </xdr:from>
    <xdr:to>
      <xdr:col>4</xdr:col>
      <xdr:colOff>419100</xdr:colOff>
      <xdr:row>5</xdr:row>
      <xdr:rowOff>114300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FB84B0F6-0793-6F1D-87F7-A9C86CE20330}"/>
            </a:ext>
          </a:extLst>
        </xdr:cNvPr>
        <xdr:cNvSpPr txBox="1"/>
      </xdr:nvSpPr>
      <xdr:spPr>
        <a:xfrm>
          <a:off x="3028950" y="771525"/>
          <a:ext cx="628650" cy="2952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1100"/>
            <a:t>9+12i</a:t>
          </a:r>
        </a:p>
      </xdr:txBody>
    </xdr:sp>
    <xdr:clientData/>
  </xdr:twoCellAnchor>
  <xdr:twoCellAnchor>
    <xdr:from>
      <xdr:col>3</xdr:col>
      <xdr:colOff>752475</xdr:colOff>
      <xdr:row>10</xdr:row>
      <xdr:rowOff>123825</xdr:rowOff>
    </xdr:from>
    <xdr:to>
      <xdr:col>4</xdr:col>
      <xdr:colOff>438150</xdr:colOff>
      <xdr:row>12</xdr:row>
      <xdr:rowOff>38100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70E3595A-DCE3-42E3-999F-EEA340ACB29A}"/>
            </a:ext>
          </a:extLst>
        </xdr:cNvPr>
        <xdr:cNvSpPr txBox="1"/>
      </xdr:nvSpPr>
      <xdr:spPr>
        <a:xfrm>
          <a:off x="3048000" y="2028825"/>
          <a:ext cx="628650" cy="2952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1100"/>
            <a:t>12i</a:t>
          </a:r>
        </a:p>
      </xdr:txBody>
    </xdr:sp>
    <xdr:clientData/>
  </xdr:twoCellAnchor>
  <xdr:twoCellAnchor>
    <xdr:from>
      <xdr:col>2</xdr:col>
      <xdr:colOff>647700</xdr:colOff>
      <xdr:row>16</xdr:row>
      <xdr:rowOff>47625</xdr:rowOff>
    </xdr:from>
    <xdr:to>
      <xdr:col>3</xdr:col>
      <xdr:colOff>381000</xdr:colOff>
      <xdr:row>17</xdr:row>
      <xdr:rowOff>152400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AE6BB650-2AAC-4B50-90CE-654BF13E49CD}"/>
            </a:ext>
          </a:extLst>
        </xdr:cNvPr>
        <xdr:cNvSpPr txBox="1"/>
      </xdr:nvSpPr>
      <xdr:spPr>
        <a:xfrm>
          <a:off x="2047875" y="3095625"/>
          <a:ext cx="628650" cy="2952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1100"/>
            <a:t>9</a:t>
          </a:r>
        </a:p>
      </xdr:txBody>
    </xdr:sp>
    <xdr:clientData/>
  </xdr:twoCellAnchor>
  <xdr:twoCellAnchor>
    <xdr:from>
      <xdr:col>2</xdr:col>
      <xdr:colOff>381000</xdr:colOff>
      <xdr:row>9</xdr:row>
      <xdr:rowOff>85725</xdr:rowOff>
    </xdr:from>
    <xdr:to>
      <xdr:col>2</xdr:col>
      <xdr:colOff>714375</xdr:colOff>
      <xdr:row>11</xdr:row>
      <xdr:rowOff>0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344E4BD1-2027-42BE-A2F5-8C559E68D7A2}"/>
            </a:ext>
          </a:extLst>
        </xdr:cNvPr>
        <xdr:cNvSpPr txBox="1"/>
      </xdr:nvSpPr>
      <xdr:spPr>
        <a:xfrm>
          <a:off x="1781175" y="1800225"/>
          <a:ext cx="333375" cy="2952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1100"/>
            <a:t>15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0B0392-7ECA-4514-BC3E-06D908671136}">
  <dimension ref="A3:AC52"/>
  <sheetViews>
    <sheetView showGridLines="0" tabSelected="1" zoomScaleNormal="100" workbookViewId="0">
      <selection activeCell="F26" sqref="F26"/>
    </sheetView>
  </sheetViews>
  <sheetFormatPr defaultRowHeight="15" x14ac:dyDescent="0.25"/>
  <cols>
    <col min="1" max="1" width="2.7109375" customWidth="1"/>
    <col min="2" max="2" width="18.28515625" customWidth="1"/>
    <col min="3" max="3" width="13.42578125" customWidth="1"/>
    <col min="4" max="4" width="14.140625" bestFit="1" customWidth="1"/>
    <col min="5" max="5" width="19" bestFit="1" customWidth="1"/>
    <col min="6" max="19" width="9.140625" customWidth="1"/>
    <col min="20" max="20" width="13.42578125" bestFit="1" customWidth="1"/>
    <col min="21" max="24" width="9.140625" customWidth="1"/>
  </cols>
  <sheetData>
    <row r="3" spans="6:29" x14ac:dyDescent="0.25">
      <c r="I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</row>
    <row r="15" spans="6:29" x14ac:dyDescent="0.25">
      <c r="F15" s="4"/>
    </row>
    <row r="16" spans="6:29" x14ac:dyDescent="0.25">
      <c r="F16" s="4"/>
    </row>
    <row r="17" spans="1:20" x14ac:dyDescent="0.25">
      <c r="F17" s="4"/>
    </row>
    <row r="18" spans="1:20" x14ac:dyDescent="0.25">
      <c r="F18" s="4"/>
    </row>
    <row r="19" spans="1:20" x14ac:dyDescent="0.25">
      <c r="F19" s="4"/>
    </row>
    <row r="20" spans="1:20" x14ac:dyDescent="0.25">
      <c r="F20" s="4"/>
    </row>
    <row r="21" spans="1:20" x14ac:dyDescent="0.25">
      <c r="F21" s="4"/>
    </row>
    <row r="22" spans="1:20" x14ac:dyDescent="0.25">
      <c r="F22" s="4"/>
    </row>
    <row r="23" spans="1:20" x14ac:dyDescent="0.25">
      <c r="B23" s="6" t="s">
        <v>3</v>
      </c>
      <c r="C23" s="6" t="s">
        <v>4</v>
      </c>
      <c r="D23" s="6" t="s">
        <v>5</v>
      </c>
      <c r="E23" s="6" t="s">
        <v>10</v>
      </c>
      <c r="F23" s="4"/>
    </row>
    <row r="24" spans="1:20" x14ac:dyDescent="0.25">
      <c r="B24" s="6"/>
      <c r="C24" s="1"/>
      <c r="D24" s="1"/>
      <c r="E24" s="1"/>
      <c r="F24" s="4"/>
    </row>
    <row r="25" spans="1:20" x14ac:dyDescent="0.25">
      <c r="B25" s="7"/>
      <c r="C25" s="1">
        <v>0</v>
      </c>
      <c r="D25" s="1">
        <v>0</v>
      </c>
      <c r="E25" s="1"/>
      <c r="F25" s="4"/>
    </row>
    <row r="26" spans="1:20" ht="18" x14ac:dyDescent="0.35">
      <c r="A26" t="s">
        <v>8</v>
      </c>
      <c r="B26" s="10" t="s">
        <v>1</v>
      </c>
      <c r="C26" s="11">
        <f>IMREAL(B26)</f>
        <v>9</v>
      </c>
      <c r="D26" s="11">
        <f>IMAGINARY(B26)</f>
        <v>12</v>
      </c>
      <c r="E26" s="1" t="str">
        <f>B26&amp;CHAR(10)&amp;"Modulus: "&amp;IMABS($B$26)</f>
        <v>9+12i
Modulus: 15</v>
      </c>
      <c r="F26" s="4">
        <f>IMABS(B26)</f>
        <v>15</v>
      </c>
    </row>
    <row r="27" spans="1:20" x14ac:dyDescent="0.25">
      <c r="B27" s="3"/>
      <c r="C27" s="3"/>
      <c r="D27" s="3"/>
      <c r="E27" s="1"/>
      <c r="F27" s="4"/>
      <c r="T27" s="4"/>
    </row>
    <row r="28" spans="1:20" x14ac:dyDescent="0.25">
      <c r="B28" s="3" t="str">
        <f>"θ: "&amp;ROUND(DEGREES(ATAN(D26/C26)),1)&amp;"°"</f>
        <v>θ: 53.1°</v>
      </c>
      <c r="C28" s="3">
        <f>SIN(PI()/12*(ROWS($A$1:A1)-1))*IMABS($B$26)</f>
        <v>0</v>
      </c>
      <c r="D28" s="3">
        <f>COS(PI()/12*(ROWS($A$1:A1)-1))*IMABS($B$26)</f>
        <v>15</v>
      </c>
      <c r="E28" s="1"/>
    </row>
    <row r="29" spans="1:20" x14ac:dyDescent="0.25">
      <c r="B29" s="3"/>
      <c r="C29" s="3">
        <f>SIN(PI()/12*(ROWS($A$1:A2)-1))*IMABS($B$26)</f>
        <v>3.8822856765378111</v>
      </c>
      <c r="D29" s="3">
        <f>COS(PI()/12*(ROWS($A$1:A2)-1))*IMABS($B$26)</f>
        <v>14.488887394336025</v>
      </c>
      <c r="E29" s="1"/>
    </row>
    <row r="30" spans="1:20" x14ac:dyDescent="0.25">
      <c r="B30" s="3"/>
      <c r="C30" s="3">
        <f>SIN(PI()/12*(ROWS($A$1:A3)-1))*IMABS($B$26)</f>
        <v>7.4999999999999991</v>
      </c>
      <c r="D30" s="3">
        <f>COS(PI()/12*(ROWS($A$1:A3)-1))*IMABS($B$26)</f>
        <v>12.99038105676658</v>
      </c>
      <c r="E30" s="1"/>
    </row>
    <row r="31" spans="1:20" x14ac:dyDescent="0.25">
      <c r="B31" s="3"/>
      <c r="C31" s="3">
        <f>SIN(PI()/12*(ROWS($A$1:A4)-1))*IMABS($B$26)</f>
        <v>10.606601717798211</v>
      </c>
      <c r="D31" s="3">
        <f>COS(PI()/12*(ROWS($A$1:A4)-1))*IMABS($B$26)</f>
        <v>10.606601717798213</v>
      </c>
      <c r="E31" s="1"/>
    </row>
    <row r="32" spans="1:20" x14ac:dyDescent="0.25">
      <c r="B32" s="3"/>
      <c r="C32" s="3">
        <f>SIN(PI()/12*(ROWS($A$1:A5)-1))*IMABS($B$26)</f>
        <v>12.990381056766578</v>
      </c>
      <c r="D32" s="3">
        <f>COS(PI()/12*(ROWS($A$1:A5)-1))*IMABS($B$26)</f>
        <v>7.5000000000000018</v>
      </c>
      <c r="E32" s="1"/>
    </row>
    <row r="33" spans="2:5" x14ac:dyDescent="0.25">
      <c r="B33" s="3"/>
      <c r="C33" s="3">
        <f>SIN(PI()/12*(ROWS($A$1:A6)-1))*IMABS($B$26)</f>
        <v>14.488887394336023</v>
      </c>
      <c r="D33" s="3">
        <f>COS(PI()/12*(ROWS($A$1:A6)-1))*IMABS($B$26)</f>
        <v>3.8822856765378146</v>
      </c>
      <c r="E33" s="1"/>
    </row>
    <row r="34" spans="2:5" x14ac:dyDescent="0.25">
      <c r="B34" s="3"/>
      <c r="C34" s="3">
        <f>SIN(PI()/12*(ROWS($A$1:A7)-1))*IMABS($B$26)</f>
        <v>15</v>
      </c>
      <c r="D34" s="3">
        <f>COS(PI()/12*(ROWS($A$1:A7)-1))*IMABS($B$26)</f>
        <v>9.1886134118146501E-16</v>
      </c>
      <c r="E34" s="1"/>
    </row>
    <row r="35" spans="2:5" x14ac:dyDescent="0.25">
      <c r="B35" s="3"/>
      <c r="C35" s="3">
        <f>SIN(PI()/12*(ROWS($A$1:A8)-1))*IMABS($B$26)</f>
        <v>14.488887394336025</v>
      </c>
      <c r="D35" s="3">
        <f>COS(PI()/12*(ROWS($A$1:A8)-1))*IMABS($B$26)</f>
        <v>-3.8822856765378093</v>
      </c>
      <c r="E35" s="1"/>
    </row>
    <row r="36" spans="2:5" x14ac:dyDescent="0.25">
      <c r="B36" s="3"/>
      <c r="C36" s="3">
        <f>SIN(PI()/12*(ROWS($A$1:A9)-1))*IMABS($B$26)</f>
        <v>12.99038105676658</v>
      </c>
      <c r="D36" s="3">
        <f>COS(PI()/12*(ROWS($A$1:A9)-1))*IMABS($B$26)</f>
        <v>-7.4999999999999964</v>
      </c>
      <c r="E36" s="1"/>
    </row>
    <row r="37" spans="2:5" x14ac:dyDescent="0.25">
      <c r="B37" s="3"/>
      <c r="C37" s="3">
        <f>SIN(PI()/12*(ROWS($A$1:A10)-1))*IMABS($B$26)</f>
        <v>10.606601717798213</v>
      </c>
      <c r="D37" s="3">
        <f>COS(PI()/12*(ROWS($A$1:A10)-1))*IMABS($B$26)</f>
        <v>-10.606601717798211</v>
      </c>
      <c r="E37" s="1"/>
    </row>
    <row r="38" spans="2:5" x14ac:dyDescent="0.25">
      <c r="B38" s="3"/>
      <c r="C38" s="3">
        <f>SIN(PI()/12*(ROWS($A$1:A11)-1))*IMABS($B$26)</f>
        <v>7.5000000000000053</v>
      </c>
      <c r="D38" s="3">
        <f>COS(PI()/12*(ROWS($A$1:A11)-1))*IMABS($B$26)</f>
        <v>-12.990381056766577</v>
      </c>
      <c r="E38" s="1"/>
    </row>
    <row r="39" spans="2:5" x14ac:dyDescent="0.25">
      <c r="B39" s="3"/>
      <c r="C39" s="3">
        <f>SIN(PI()/12*(ROWS($A$1:A12)-1))*IMABS($B$26)</f>
        <v>3.8822856765378151</v>
      </c>
      <c r="D39" s="3">
        <f>COS(PI()/12*(ROWS($A$1:A12)-1))*IMABS($B$26)</f>
        <v>-14.488887394336023</v>
      </c>
      <c r="E39" s="1"/>
    </row>
    <row r="40" spans="2:5" x14ac:dyDescent="0.25">
      <c r="B40" s="3"/>
      <c r="C40" s="3">
        <f>SIN(PI()/12*(ROWS($A$1:A13)-1))*IMABS($B$26)</f>
        <v>1.83772268236293E-15</v>
      </c>
      <c r="D40" s="3">
        <f>COS(PI()/12*(ROWS($A$1:A13)-1))*IMABS($B$26)</f>
        <v>-15</v>
      </c>
      <c r="E40" s="1"/>
    </row>
    <row r="41" spans="2:5" x14ac:dyDescent="0.25">
      <c r="B41" s="3"/>
      <c r="C41" s="3">
        <f>SIN(PI()/12*(ROWS($A$1:A14)-1))*IMABS($B$26)</f>
        <v>-3.8822856765378053</v>
      </c>
      <c r="D41" s="3">
        <f>COS(PI()/12*(ROWS($A$1:A14)-1))*IMABS($B$26)</f>
        <v>-14.488887394336027</v>
      </c>
      <c r="E41" s="1"/>
    </row>
    <row r="42" spans="2:5" x14ac:dyDescent="0.25">
      <c r="B42" s="3"/>
      <c r="C42" s="3">
        <f>SIN(PI()/12*(ROWS($A$1:A15)-1))*IMABS($B$26)</f>
        <v>-7.4999999999999956</v>
      </c>
      <c r="D42" s="3">
        <f>COS(PI()/12*(ROWS($A$1:A15)-1))*IMABS($B$26)</f>
        <v>-12.990381056766582</v>
      </c>
      <c r="E42" s="1"/>
    </row>
    <row r="43" spans="2:5" x14ac:dyDescent="0.25">
      <c r="B43" s="3"/>
      <c r="C43" s="3">
        <f>SIN(PI()/12*(ROWS($A$1:A16)-1))*IMABS($B$26)</f>
        <v>-10.606601717798206</v>
      </c>
      <c r="D43" s="3">
        <f>COS(PI()/12*(ROWS($A$1:A16)-1))*IMABS($B$26)</f>
        <v>-10.606601717798219</v>
      </c>
      <c r="E43" s="1"/>
    </row>
    <row r="44" spans="2:5" x14ac:dyDescent="0.25">
      <c r="B44" s="3"/>
      <c r="C44" s="3">
        <f>SIN(PI()/12*(ROWS($A$1:A17)-1))*IMABS($B$26)</f>
        <v>-12.990381056766577</v>
      </c>
      <c r="D44" s="3">
        <f>COS(PI()/12*(ROWS($A$1:A17)-1))*IMABS($B$26)</f>
        <v>-7.5000000000000071</v>
      </c>
      <c r="E44" s="1"/>
    </row>
    <row r="45" spans="2:5" x14ac:dyDescent="0.25">
      <c r="B45" s="3"/>
      <c r="C45" s="3">
        <f>SIN(PI()/12*(ROWS($A$1:A18)-1))*IMABS($B$26)</f>
        <v>-14.488887394336022</v>
      </c>
      <c r="D45" s="3">
        <f>COS(PI()/12*(ROWS($A$1:A18)-1))*IMABS($B$26)</f>
        <v>-3.8822856765378226</v>
      </c>
      <c r="E45" s="1"/>
    </row>
    <row r="46" spans="2:5" x14ac:dyDescent="0.25">
      <c r="B46" s="3"/>
      <c r="C46" s="3">
        <f>SIN(PI()/12*(ROWS($A$1:A19)-1))*IMABS($B$26)</f>
        <v>-15</v>
      </c>
      <c r="D46" s="3">
        <f>COS(PI()/12*(ROWS($A$1:A19)-1))*IMABS($B$26)</f>
        <v>-2.756584023544395E-15</v>
      </c>
      <c r="E46" s="1"/>
    </row>
    <row r="47" spans="2:5" x14ac:dyDescent="0.25">
      <c r="B47" s="3"/>
      <c r="C47" s="3">
        <f>SIN(PI()/12*(ROWS($A$1:A20)-1))*IMABS($B$26)</f>
        <v>-14.488887394336027</v>
      </c>
      <c r="D47" s="3">
        <f>COS(PI()/12*(ROWS($A$1:A20)-1))*IMABS($B$26)</f>
        <v>3.8822856765378044</v>
      </c>
      <c r="E47" s="1"/>
    </row>
    <row r="48" spans="2:5" x14ac:dyDescent="0.25">
      <c r="B48" s="3"/>
      <c r="C48" s="3">
        <f>SIN(PI()/12*(ROWS($A$1:A21)-1))*IMABS($B$26)</f>
        <v>-12.990381056766585</v>
      </c>
      <c r="D48" s="3">
        <f>COS(PI()/12*(ROWS($A$1:A21)-1))*IMABS($B$26)</f>
        <v>7.4999999999999902</v>
      </c>
      <c r="E48" s="1"/>
    </row>
    <row r="49" spans="2:5" x14ac:dyDescent="0.25">
      <c r="B49" s="3"/>
      <c r="C49" s="3">
        <f>SIN(PI()/12*(ROWS($A$1:A22)-1))*IMABS($B$26)</f>
        <v>-10.606601717798215</v>
      </c>
      <c r="D49" s="3">
        <f>COS(PI()/12*(ROWS($A$1:A22)-1))*IMABS($B$26)</f>
        <v>10.60660171779821</v>
      </c>
      <c r="E49" s="1"/>
    </row>
    <row r="50" spans="2:5" x14ac:dyDescent="0.25">
      <c r="B50" s="3"/>
      <c r="C50" s="3">
        <f>SIN(PI()/12*(ROWS($A$1:A23)-1))*IMABS($B$26)</f>
        <v>-7.5000000000000071</v>
      </c>
      <c r="D50" s="3">
        <f>COS(PI()/12*(ROWS($A$1:A23)-1))*IMABS($B$26)</f>
        <v>12.990381056766577</v>
      </c>
      <c r="E50" s="1"/>
    </row>
    <row r="51" spans="2:5" x14ac:dyDescent="0.25">
      <c r="B51" s="3"/>
      <c r="C51" s="3">
        <f>SIN(PI()/12*(ROWS($A$1:A24)-1))*IMABS($B$26)</f>
        <v>-3.8822856765378235</v>
      </c>
      <c r="D51" s="3">
        <f>COS(PI()/12*(ROWS($A$1:A24)-1))*IMABS($B$26)</f>
        <v>14.488887394336022</v>
      </c>
      <c r="E51" s="1"/>
    </row>
    <row r="52" spans="2:5" x14ac:dyDescent="0.25">
      <c r="B52" s="3"/>
      <c r="C52" s="3">
        <f>SIN(PI()/12*(ROWS($A$1:A25)-1))*IMABS($B$26)</f>
        <v>-3.67544536472586E-15</v>
      </c>
      <c r="D52" s="3">
        <f>COS(PI()/12*(ROWS($A$1:A25)-1))*IMABS($B$26)</f>
        <v>15</v>
      </c>
      <c r="E52" s="1"/>
    </row>
  </sheetData>
  <printOptions headings="1"/>
  <pageMargins left="0.7" right="0.7" top="0.75" bottom="0.75" header="0.3" footer="0.3"/>
  <pageSetup paperSize="9" orientation="portrait" cellComments="atEnd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A4DB8E-DACB-49A6-A582-74FB1E8FBD6A}">
  <sheetPr codeName="Sheet1"/>
  <dimension ref="B3:AC27"/>
  <sheetViews>
    <sheetView showGridLines="0" zoomScale="120" zoomScaleNormal="120" workbookViewId="0">
      <selection activeCell="K13" sqref="K13:L14"/>
    </sheetView>
  </sheetViews>
  <sheetFormatPr defaultRowHeight="15" x14ac:dyDescent="0.25"/>
  <cols>
    <col min="1" max="1" width="1.85546875" customWidth="1"/>
    <col min="2" max="2" width="2" bestFit="1" customWidth="1"/>
    <col min="3" max="3" width="9.28515625" customWidth="1"/>
    <col min="4" max="4" width="18.140625" customWidth="1"/>
    <col min="5" max="24" width="9" customWidth="1"/>
  </cols>
  <sheetData>
    <row r="3" spans="2:29" x14ac:dyDescent="0.25"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</row>
    <row r="4" spans="2:29" x14ac:dyDescent="0.25">
      <c r="B4" s="5"/>
      <c r="F4" s="4"/>
    </row>
    <row r="5" spans="2:29" x14ac:dyDescent="0.25">
      <c r="B5" s="5"/>
      <c r="F5" s="4"/>
    </row>
    <row r="6" spans="2:29" x14ac:dyDescent="0.25">
      <c r="B6" s="5"/>
      <c r="F6" s="4"/>
    </row>
    <row r="7" spans="2:29" x14ac:dyDescent="0.25">
      <c r="B7" s="5"/>
      <c r="F7" s="4"/>
    </row>
    <row r="8" spans="2:29" x14ac:dyDescent="0.25">
      <c r="B8" s="5"/>
      <c r="F8" s="4"/>
    </row>
    <row r="9" spans="2:29" x14ac:dyDescent="0.25">
      <c r="B9" s="5"/>
      <c r="F9" s="4"/>
    </row>
    <row r="10" spans="2:29" x14ac:dyDescent="0.25">
      <c r="B10" s="5"/>
      <c r="F10" s="4"/>
    </row>
    <row r="11" spans="2:29" x14ac:dyDescent="0.25">
      <c r="F11" s="4"/>
    </row>
    <row r="12" spans="2:29" x14ac:dyDescent="0.25">
      <c r="F12" s="4"/>
    </row>
    <row r="13" spans="2:29" x14ac:dyDescent="0.25">
      <c r="F13" s="4"/>
      <c r="K13" s="2" t="s">
        <v>0</v>
      </c>
      <c r="L13" s="2" t="s">
        <v>2</v>
      </c>
    </row>
    <row r="14" spans="2:29" x14ac:dyDescent="0.25">
      <c r="F14" s="4"/>
      <c r="K14" s="3" t="s">
        <v>1</v>
      </c>
      <c r="L14" s="1">
        <f>IMABS(K14)</f>
        <v>15</v>
      </c>
    </row>
    <row r="15" spans="2:29" x14ac:dyDescent="0.25">
      <c r="F15" s="4"/>
    </row>
    <row r="16" spans="2:29" x14ac:dyDescent="0.25">
      <c r="F16" s="4"/>
    </row>
    <row r="17" spans="6:6" x14ac:dyDescent="0.25">
      <c r="F17" s="4"/>
    </row>
    <row r="18" spans="6:6" x14ac:dyDescent="0.25">
      <c r="F18" s="4"/>
    </row>
    <row r="19" spans="6:6" x14ac:dyDescent="0.25">
      <c r="F19" s="4"/>
    </row>
    <row r="20" spans="6:6" x14ac:dyDescent="0.25">
      <c r="F20" s="4"/>
    </row>
    <row r="21" spans="6:6" x14ac:dyDescent="0.25">
      <c r="F21" s="4"/>
    </row>
    <row r="22" spans="6:6" x14ac:dyDescent="0.25">
      <c r="F22" s="4"/>
    </row>
    <row r="23" spans="6:6" x14ac:dyDescent="0.25">
      <c r="F23" s="4"/>
    </row>
    <row r="24" spans="6:6" x14ac:dyDescent="0.25">
      <c r="F24" s="4"/>
    </row>
    <row r="25" spans="6:6" x14ac:dyDescent="0.25">
      <c r="F25" s="4"/>
    </row>
    <row r="26" spans="6:6" x14ac:dyDescent="0.25">
      <c r="F26" s="4"/>
    </row>
    <row r="27" spans="6:6" x14ac:dyDescent="0.25">
      <c r="F27" s="4"/>
    </row>
  </sheetData>
  <printOptions headings="1"/>
  <pageMargins left="0.7" right="0.7" top="0.75" bottom="0.75" header="0.3" footer="0.3"/>
  <pageSetup paperSize="9" orientation="portrait" cellComments="atEnd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294F5E-4A07-4A06-AF55-0C599DBCD083}">
  <dimension ref="A3:AC57"/>
  <sheetViews>
    <sheetView showGridLines="0" zoomScaleNormal="100" workbookViewId="0"/>
  </sheetViews>
  <sheetFormatPr defaultRowHeight="15" x14ac:dyDescent="0.25"/>
  <cols>
    <col min="1" max="1" width="2.7109375" customWidth="1"/>
    <col min="2" max="2" width="18.28515625" customWidth="1"/>
    <col min="3" max="3" width="13.42578125" customWidth="1"/>
    <col min="4" max="4" width="14.140625" bestFit="1" customWidth="1"/>
    <col min="5" max="19" width="9.140625" customWidth="1"/>
    <col min="20" max="20" width="13.42578125" bestFit="1" customWidth="1"/>
    <col min="21" max="24" width="9.140625" customWidth="1"/>
  </cols>
  <sheetData>
    <row r="3" spans="6:29" x14ac:dyDescent="0.25">
      <c r="I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</row>
    <row r="15" spans="6:29" x14ac:dyDescent="0.25">
      <c r="F15" s="4"/>
    </row>
    <row r="16" spans="6:29" x14ac:dyDescent="0.25">
      <c r="F16" s="4"/>
    </row>
    <row r="17" spans="1:20" x14ac:dyDescent="0.25">
      <c r="F17" s="4"/>
    </row>
    <row r="18" spans="1:20" x14ac:dyDescent="0.25">
      <c r="F18" s="4"/>
    </row>
    <row r="19" spans="1:20" x14ac:dyDescent="0.25">
      <c r="F19" s="4"/>
    </row>
    <row r="20" spans="1:20" x14ac:dyDescent="0.25">
      <c r="F20" s="4"/>
    </row>
    <row r="21" spans="1:20" x14ac:dyDescent="0.25">
      <c r="F21" s="4"/>
    </row>
    <row r="22" spans="1:20" x14ac:dyDescent="0.25">
      <c r="F22" s="4"/>
    </row>
    <row r="23" spans="1:20" x14ac:dyDescent="0.25">
      <c r="B23" s="6" t="s">
        <v>3</v>
      </c>
      <c r="C23" s="6" t="s">
        <v>4</v>
      </c>
      <c r="D23" s="6" t="s">
        <v>5</v>
      </c>
      <c r="F23" s="4"/>
    </row>
    <row r="24" spans="1:20" x14ac:dyDescent="0.25">
      <c r="B24" s="1"/>
      <c r="C24" s="6">
        <v>0</v>
      </c>
      <c r="D24" s="6">
        <f>IMAGINARY(B31)</f>
        <v>3</v>
      </c>
      <c r="F24" s="4"/>
    </row>
    <row r="25" spans="1:20" x14ac:dyDescent="0.25">
      <c r="B25" s="1" t="s">
        <v>6</v>
      </c>
      <c r="C25" s="6">
        <f>IMREAL(B31)</f>
        <v>2</v>
      </c>
      <c r="D25" s="6">
        <f>IMAGINARY(B31)</f>
        <v>3</v>
      </c>
      <c r="F25" s="4"/>
    </row>
    <row r="26" spans="1:20" x14ac:dyDescent="0.25">
      <c r="B26" s="6"/>
      <c r="C26" s="6"/>
      <c r="D26" s="6"/>
      <c r="F26" s="4"/>
    </row>
    <row r="27" spans="1:20" x14ac:dyDescent="0.25">
      <c r="B27" s="6"/>
      <c r="C27" s="6">
        <f>IMREAL(B31)</f>
        <v>2</v>
      </c>
      <c r="D27" s="6">
        <v>0</v>
      </c>
      <c r="F27" s="4"/>
    </row>
    <row r="28" spans="1:20" x14ac:dyDescent="0.25">
      <c r="B28" s="1" t="s">
        <v>7</v>
      </c>
      <c r="C28" s="6">
        <f>IMREAL(B31)</f>
        <v>2</v>
      </c>
      <c r="D28" s="6">
        <f>IMAGINARY(B31)</f>
        <v>3</v>
      </c>
      <c r="F28" s="4"/>
    </row>
    <row r="29" spans="1:20" x14ac:dyDescent="0.25">
      <c r="B29" s="6"/>
      <c r="C29" s="6"/>
      <c r="D29" s="6"/>
      <c r="F29" s="4"/>
    </row>
    <row r="30" spans="1:20" x14ac:dyDescent="0.25">
      <c r="B30" s="7"/>
      <c r="C30" s="3">
        <v>0</v>
      </c>
      <c r="D30" s="3">
        <v>0</v>
      </c>
      <c r="F30" s="4"/>
    </row>
    <row r="31" spans="1:20" ht="18" x14ac:dyDescent="0.35">
      <c r="A31" t="s">
        <v>8</v>
      </c>
      <c r="B31" s="8" t="s">
        <v>9</v>
      </c>
      <c r="C31" s="9">
        <f>IMREAL(B31)</f>
        <v>2</v>
      </c>
      <c r="D31" s="9">
        <f>IMAGINARY(B31)</f>
        <v>3</v>
      </c>
      <c r="E31">
        <f>IMABS($B$31)</f>
        <v>3.6055512754639896</v>
      </c>
      <c r="F31" s="4"/>
    </row>
    <row r="32" spans="1:20" x14ac:dyDescent="0.25">
      <c r="B32" s="3"/>
      <c r="C32" s="3"/>
      <c r="D32" s="3"/>
      <c r="F32" s="4"/>
      <c r="T32" s="4"/>
    </row>
    <row r="33" spans="2:4" x14ac:dyDescent="0.25">
      <c r="B33" s="3" t="str">
        <f>"θ: "&amp;ROUND(DEGREES(ATAN(D31/C31)),1)&amp;"°"</f>
        <v>θ: 56.3°</v>
      </c>
      <c r="C33" s="3">
        <f>SIN(PI()/12*(ROWS($A$1:A1)-1))*IMABS($B$31)</f>
        <v>0</v>
      </c>
      <c r="D33" s="3">
        <f>COS(PI()/12*(ROWS($A$1:A1)-1))*IMABS($B$31)</f>
        <v>3.6055512754639896</v>
      </c>
    </row>
    <row r="34" spans="2:4" x14ac:dyDescent="0.25">
      <c r="B34" s="3"/>
      <c r="C34" s="3">
        <f>SIN(PI()/12*(ROWS($A$1:A2)-1))*IMABS($B$31)</f>
        <v>0.93318533818376548</v>
      </c>
      <c r="D34" s="3">
        <f>COS(PI()/12*(ROWS($A$1:A2)-1))*IMABS($B$31)</f>
        <v>3.4826950949801585</v>
      </c>
    </row>
    <row r="35" spans="2:4" x14ac:dyDescent="0.25">
      <c r="B35" s="3"/>
      <c r="C35" s="3">
        <f>SIN(PI()/12*(ROWS($A$1:A3)-1))*IMABS($B$31)</f>
        <v>1.8027756377319946</v>
      </c>
      <c r="D35" s="3">
        <f>COS(PI()/12*(ROWS($A$1:A3)-1))*IMABS($B$31)</f>
        <v>3.1224989991991996</v>
      </c>
    </row>
    <row r="36" spans="2:4" x14ac:dyDescent="0.25">
      <c r="B36" s="3"/>
      <c r="C36" s="3">
        <f>SIN(PI()/12*(ROWS($A$1:A4)-1))*IMABS($B$31)</f>
        <v>2.5495097567963922</v>
      </c>
      <c r="D36" s="3">
        <f>COS(PI()/12*(ROWS($A$1:A4)-1))*IMABS($B$31)</f>
        <v>2.5495097567963927</v>
      </c>
    </row>
    <row r="37" spans="2:4" x14ac:dyDescent="0.25">
      <c r="B37" s="3"/>
      <c r="C37" s="3">
        <f>SIN(PI()/12*(ROWS($A$1:A5)-1))*IMABS($B$31)</f>
        <v>3.1224989991991992</v>
      </c>
      <c r="D37" s="3">
        <f>COS(PI()/12*(ROWS($A$1:A5)-1))*IMABS($B$31)</f>
        <v>1.8027756377319952</v>
      </c>
    </row>
    <row r="38" spans="2:4" x14ac:dyDescent="0.25">
      <c r="B38" s="3"/>
      <c r="C38" s="3">
        <f>SIN(PI()/12*(ROWS($A$1:A6)-1))*IMABS($B$31)</f>
        <v>3.4826950949801581</v>
      </c>
      <c r="D38" s="3">
        <f>COS(PI()/12*(ROWS($A$1:A6)-1))*IMABS($B$31)</f>
        <v>0.93318533818376626</v>
      </c>
    </row>
    <row r="39" spans="2:4" x14ac:dyDescent="0.25">
      <c r="B39" s="3"/>
      <c r="C39" s="3">
        <f>SIN(PI()/12*(ROWS($A$1:A7)-1))*IMABS($B$31)</f>
        <v>3.6055512754639896</v>
      </c>
      <c r="D39" s="3">
        <f>COS(PI()/12*(ROWS($A$1:A7)-1))*IMABS($B$31)</f>
        <v>2.2086677871142556E-16</v>
      </c>
    </row>
    <row r="40" spans="2:4" x14ac:dyDescent="0.25">
      <c r="B40" s="3"/>
      <c r="C40" s="3">
        <f>SIN(PI()/12*(ROWS($A$1:A8)-1))*IMABS($B$31)</f>
        <v>3.4826950949801585</v>
      </c>
      <c r="D40" s="3">
        <f>COS(PI()/12*(ROWS($A$1:A8)-1))*IMABS($B$31)</f>
        <v>-0.93318533818376515</v>
      </c>
    </row>
    <row r="41" spans="2:4" x14ac:dyDescent="0.25">
      <c r="B41" s="3"/>
      <c r="C41" s="3">
        <f>SIN(PI()/12*(ROWS($A$1:A9)-1))*IMABS($B$31)</f>
        <v>3.1224989991991996</v>
      </c>
      <c r="D41" s="3">
        <f>COS(PI()/12*(ROWS($A$1:A9)-1))*IMABS($B$31)</f>
        <v>-1.8027756377319939</v>
      </c>
    </row>
    <row r="42" spans="2:4" x14ac:dyDescent="0.25">
      <c r="B42" s="3"/>
      <c r="C42" s="3">
        <f>SIN(PI()/12*(ROWS($A$1:A10)-1))*IMABS($B$31)</f>
        <v>2.5495097567963927</v>
      </c>
      <c r="D42" s="3">
        <f>COS(PI()/12*(ROWS($A$1:A10)-1))*IMABS($B$31)</f>
        <v>-2.5495097567963922</v>
      </c>
    </row>
    <row r="43" spans="2:4" x14ac:dyDescent="0.25">
      <c r="B43" s="3"/>
      <c r="C43" s="3">
        <f>SIN(PI()/12*(ROWS($A$1:A11)-1))*IMABS($B$31)</f>
        <v>1.8027756377319959</v>
      </c>
      <c r="D43" s="3">
        <f>COS(PI()/12*(ROWS($A$1:A11)-1))*IMABS($B$31)</f>
        <v>-3.1224989991991987</v>
      </c>
    </row>
    <row r="44" spans="2:4" x14ac:dyDescent="0.25">
      <c r="B44" s="3"/>
      <c r="C44" s="3">
        <f>SIN(PI()/12*(ROWS($A$1:A12)-1))*IMABS($B$31)</f>
        <v>0.93318533818376648</v>
      </c>
      <c r="D44" s="3">
        <f>COS(PI()/12*(ROWS($A$1:A12)-1))*IMABS($B$31)</f>
        <v>-3.4826950949801581</v>
      </c>
    </row>
    <row r="45" spans="2:4" x14ac:dyDescent="0.25">
      <c r="B45" s="3"/>
      <c r="C45" s="3">
        <f>SIN(PI()/12*(ROWS($A$1:A13)-1))*IMABS($B$31)</f>
        <v>4.4173355742285111E-16</v>
      </c>
      <c r="D45" s="3">
        <f>COS(PI()/12*(ROWS($A$1:A13)-1))*IMABS($B$31)</f>
        <v>-3.6055512754639896</v>
      </c>
    </row>
    <row r="46" spans="2:4" x14ac:dyDescent="0.25">
      <c r="B46" s="3"/>
      <c r="C46" s="3">
        <f>SIN(PI()/12*(ROWS($A$1:A14)-1))*IMABS($B$31)</f>
        <v>-0.93318533818376415</v>
      </c>
      <c r="D46" s="3">
        <f>COS(PI()/12*(ROWS($A$1:A14)-1))*IMABS($B$31)</f>
        <v>-3.4826950949801585</v>
      </c>
    </row>
    <row r="47" spans="2:4" x14ac:dyDescent="0.25">
      <c r="B47" s="3"/>
      <c r="C47" s="3">
        <f>SIN(PI()/12*(ROWS($A$1:A15)-1))*IMABS($B$31)</f>
        <v>-1.8027756377319937</v>
      </c>
      <c r="D47" s="3">
        <f>COS(PI()/12*(ROWS($A$1:A15)-1))*IMABS($B$31)</f>
        <v>-3.1224989991992</v>
      </c>
    </row>
    <row r="48" spans="2:4" x14ac:dyDescent="0.25">
      <c r="B48" s="3"/>
      <c r="C48" s="3">
        <f>SIN(PI()/12*(ROWS($A$1:A16)-1))*IMABS($B$31)</f>
        <v>-2.5495097567963914</v>
      </c>
      <c r="D48" s="3">
        <f>COS(PI()/12*(ROWS($A$1:A16)-1))*IMABS($B$31)</f>
        <v>-2.549509756796394</v>
      </c>
    </row>
    <row r="49" spans="2:4" x14ac:dyDescent="0.25">
      <c r="B49" s="3"/>
      <c r="C49" s="3">
        <f>SIN(PI()/12*(ROWS($A$1:A17)-1))*IMABS($B$31)</f>
        <v>-3.1224989991991983</v>
      </c>
      <c r="D49" s="3">
        <f>COS(PI()/12*(ROWS($A$1:A17)-1))*IMABS($B$31)</f>
        <v>-1.8027756377319963</v>
      </c>
    </row>
    <row r="50" spans="2:4" x14ac:dyDescent="0.25">
      <c r="B50" s="3"/>
      <c r="C50" s="3">
        <f>SIN(PI()/12*(ROWS($A$1:A18)-1))*IMABS($B$31)</f>
        <v>-3.4826950949801576</v>
      </c>
      <c r="D50" s="3">
        <f>COS(PI()/12*(ROWS($A$1:A18)-1))*IMABS($B$31)</f>
        <v>-0.93318533818376825</v>
      </c>
    </row>
    <row r="51" spans="2:4" x14ac:dyDescent="0.25">
      <c r="B51" s="3"/>
      <c r="C51" s="3">
        <f>SIN(PI()/12*(ROWS($A$1:A19)-1))*IMABS($B$31)</f>
        <v>-3.6055512754639896</v>
      </c>
      <c r="D51" s="3">
        <f>COS(PI()/12*(ROWS($A$1:A19)-1))*IMABS($B$31)</f>
        <v>-6.6260033613427667E-16</v>
      </c>
    </row>
    <row r="52" spans="2:4" x14ac:dyDescent="0.25">
      <c r="B52" s="3"/>
      <c r="C52" s="3">
        <f>SIN(PI()/12*(ROWS($A$1:A20)-1))*IMABS($B$31)</f>
        <v>-3.4826950949801585</v>
      </c>
      <c r="D52" s="3">
        <f>COS(PI()/12*(ROWS($A$1:A20)-1))*IMABS($B$31)</f>
        <v>0.93318533818376392</v>
      </c>
    </row>
    <row r="53" spans="2:4" x14ac:dyDescent="0.25">
      <c r="B53" s="3"/>
      <c r="C53" s="3">
        <f>SIN(PI()/12*(ROWS($A$1:A21)-1))*IMABS($B$31)</f>
        <v>-3.1224989991992009</v>
      </c>
      <c r="D53" s="3">
        <f>COS(PI()/12*(ROWS($A$1:A21)-1))*IMABS($B$31)</f>
        <v>1.8027756377319923</v>
      </c>
    </row>
    <row r="54" spans="2:4" x14ac:dyDescent="0.25">
      <c r="B54" s="3"/>
      <c r="C54" s="3">
        <f>SIN(PI()/12*(ROWS($A$1:A22)-1))*IMABS($B$31)</f>
        <v>-2.5495097567963931</v>
      </c>
      <c r="D54" s="3">
        <f>COS(PI()/12*(ROWS($A$1:A22)-1))*IMABS($B$31)</f>
        <v>2.5495097567963918</v>
      </c>
    </row>
    <row r="55" spans="2:4" x14ac:dyDescent="0.25">
      <c r="B55" s="3"/>
      <c r="C55" s="3">
        <f>SIN(PI()/12*(ROWS($A$1:A23)-1))*IMABS($B$31)</f>
        <v>-1.8027756377319963</v>
      </c>
      <c r="D55" s="3">
        <f>COS(PI()/12*(ROWS($A$1:A23)-1))*IMABS($B$31)</f>
        <v>3.1224989991991983</v>
      </c>
    </row>
    <row r="56" spans="2:4" x14ac:dyDescent="0.25">
      <c r="B56" s="3"/>
      <c r="C56" s="3">
        <f>SIN(PI()/12*(ROWS($A$1:A24)-1))*IMABS($B$31)</f>
        <v>-0.93318533818376848</v>
      </c>
      <c r="D56" s="3">
        <f>COS(PI()/12*(ROWS($A$1:A24)-1))*IMABS($B$31)</f>
        <v>3.4826950949801576</v>
      </c>
    </row>
    <row r="57" spans="2:4" x14ac:dyDescent="0.25">
      <c r="B57" s="3"/>
      <c r="C57" s="3">
        <f>SIN(PI()/12*(ROWS($A$1:A25)-1))*IMABS($B$31)</f>
        <v>-8.8346711484570222E-16</v>
      </c>
      <c r="D57" s="3">
        <f>COS(PI()/12*(ROWS($A$1:A25)-1))*IMABS($B$31)</f>
        <v>3.6055512754639896</v>
      </c>
    </row>
  </sheetData>
  <printOptions headings="1"/>
  <pageMargins left="0.7" right="0.7" top="0.75" bottom="0.75" header="0.3" footer="0.3"/>
  <pageSetup paperSize="9" orientation="portrait" cellComments="atEnd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67E191-9DEE-4ACC-91C2-7FF20F6E057B}">
  <dimension ref="A3:AC59"/>
  <sheetViews>
    <sheetView showGridLines="0" zoomScaleNormal="100" workbookViewId="0">
      <selection activeCell="G15" sqref="G15"/>
    </sheetView>
  </sheetViews>
  <sheetFormatPr defaultRowHeight="15" x14ac:dyDescent="0.25"/>
  <cols>
    <col min="1" max="1" width="2.7109375" customWidth="1"/>
    <col min="2" max="2" width="18.28515625" customWidth="1"/>
    <col min="3" max="3" width="13.42578125" customWidth="1"/>
    <col min="4" max="4" width="14.140625" bestFit="1" customWidth="1"/>
    <col min="5" max="5" width="19" bestFit="1" customWidth="1"/>
    <col min="6" max="19" width="9.140625" customWidth="1"/>
    <col min="20" max="20" width="13.42578125" bestFit="1" customWidth="1"/>
    <col min="21" max="24" width="9.140625" customWidth="1"/>
  </cols>
  <sheetData>
    <row r="3" spans="6:29" x14ac:dyDescent="0.25">
      <c r="I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</row>
    <row r="15" spans="6:29" x14ac:dyDescent="0.25">
      <c r="F15" s="4"/>
    </row>
    <row r="16" spans="6:29" x14ac:dyDescent="0.25">
      <c r="F16" s="4"/>
    </row>
    <row r="17" spans="2:6" x14ac:dyDescent="0.25">
      <c r="F17" s="4"/>
    </row>
    <row r="18" spans="2:6" x14ac:dyDescent="0.25">
      <c r="F18" s="4"/>
    </row>
    <row r="19" spans="2:6" x14ac:dyDescent="0.25">
      <c r="F19" s="4"/>
    </row>
    <row r="20" spans="2:6" x14ac:dyDescent="0.25">
      <c r="F20" s="4"/>
    </row>
    <row r="21" spans="2:6" x14ac:dyDescent="0.25">
      <c r="F21" s="4"/>
    </row>
    <row r="22" spans="2:6" x14ac:dyDescent="0.25">
      <c r="F22" s="4"/>
    </row>
    <row r="23" spans="2:6" x14ac:dyDescent="0.25">
      <c r="B23" s="6" t="s">
        <v>3</v>
      </c>
      <c r="C23" s="6" t="s">
        <v>4</v>
      </c>
      <c r="D23" s="6" t="s">
        <v>5</v>
      </c>
      <c r="E23" s="6" t="s">
        <v>10</v>
      </c>
      <c r="F23" s="4"/>
    </row>
    <row r="24" spans="2:6" x14ac:dyDescent="0.25">
      <c r="B24" s="6"/>
      <c r="C24" s="6">
        <v>9</v>
      </c>
      <c r="D24" s="6">
        <v>12</v>
      </c>
      <c r="E24" s="6"/>
      <c r="F24" s="4"/>
    </row>
    <row r="25" spans="2:6" x14ac:dyDescent="0.25">
      <c r="B25" s="6"/>
      <c r="C25" s="6">
        <v>9</v>
      </c>
      <c r="D25" s="6">
        <v>0</v>
      </c>
      <c r="E25" s="6"/>
      <c r="F25" s="4"/>
    </row>
    <row r="26" spans="2:6" x14ac:dyDescent="0.25">
      <c r="B26" s="6"/>
      <c r="C26" s="6"/>
      <c r="D26" s="6"/>
      <c r="E26" s="6"/>
      <c r="F26" s="4"/>
    </row>
    <row r="27" spans="2:6" x14ac:dyDescent="0.25">
      <c r="B27" s="6"/>
      <c r="C27" s="6">
        <v>0</v>
      </c>
      <c r="D27" s="6">
        <v>0</v>
      </c>
      <c r="E27" s="6"/>
      <c r="F27" s="4"/>
    </row>
    <row r="28" spans="2:6" x14ac:dyDescent="0.25">
      <c r="B28" s="6"/>
      <c r="C28" s="6">
        <v>9</v>
      </c>
      <c r="D28" s="6">
        <v>0</v>
      </c>
      <c r="E28" s="6"/>
      <c r="F28" s="4"/>
    </row>
    <row r="29" spans="2:6" x14ac:dyDescent="0.25">
      <c r="B29" s="6"/>
      <c r="C29" s="6"/>
      <c r="D29" s="6"/>
      <c r="E29" s="6"/>
      <c r="F29" s="4"/>
    </row>
    <row r="30" spans="2:6" x14ac:dyDescent="0.25">
      <c r="B30" s="6"/>
      <c r="C30" s="6"/>
      <c r="D30" s="6"/>
      <c r="E30" s="6"/>
      <c r="F30" s="4"/>
    </row>
    <row r="31" spans="2:6" x14ac:dyDescent="0.25">
      <c r="B31" s="6"/>
      <c r="C31" s="1"/>
      <c r="D31" s="1"/>
      <c r="E31" s="1"/>
      <c r="F31" s="4"/>
    </row>
    <row r="32" spans="2:6" x14ac:dyDescent="0.25">
      <c r="B32" s="7"/>
      <c r="C32" s="1">
        <v>0</v>
      </c>
      <c r="D32" s="1">
        <v>0</v>
      </c>
      <c r="E32" s="1"/>
      <c r="F32" s="4"/>
    </row>
    <row r="33" spans="1:20" ht="18" x14ac:dyDescent="0.35">
      <c r="A33" t="s">
        <v>8</v>
      </c>
      <c r="B33" s="10" t="s">
        <v>1</v>
      </c>
      <c r="C33" s="11">
        <f>IMREAL(B33)</f>
        <v>9</v>
      </c>
      <c r="D33" s="11">
        <f>IMAGINARY(B33)</f>
        <v>12</v>
      </c>
      <c r="E33" s="1" t="str">
        <f>B33&amp;CHAR(10)&amp;"Modulus: "&amp;IMABS($B$33)</f>
        <v>9+12i
Modulus: 15</v>
      </c>
      <c r="F33" s="4"/>
    </row>
    <row r="34" spans="1:20" x14ac:dyDescent="0.25">
      <c r="B34" s="3"/>
      <c r="C34" s="3"/>
      <c r="D34" s="3"/>
      <c r="E34" s="1"/>
      <c r="F34" s="4"/>
      <c r="T34" s="4"/>
    </row>
    <row r="35" spans="1:20" x14ac:dyDescent="0.25">
      <c r="B35" s="3" t="str">
        <f>"θ: "&amp;ROUND(DEGREES(ATAN(D33/C33)),1)&amp;"°"</f>
        <v>θ: 53.1°</v>
      </c>
      <c r="C35" s="3">
        <f>SIN(PI()/12*(ROWS($A$1:A1)-1))*IMABS($B$33)</f>
        <v>0</v>
      </c>
      <c r="D35" s="3">
        <f>COS(PI()/12*(ROWS($A$1:A1)-1))*IMABS($B$33)</f>
        <v>15</v>
      </c>
      <c r="E35" s="1"/>
    </row>
    <row r="36" spans="1:20" x14ac:dyDescent="0.25">
      <c r="B36" s="3"/>
      <c r="C36" s="3">
        <f>SIN(PI()/12*(ROWS($A$1:A2)-1))*IMABS($B$33)</f>
        <v>3.8822856765378111</v>
      </c>
      <c r="D36" s="3">
        <f>COS(PI()/12*(ROWS($A$1:A2)-1))*IMABS($B$33)</f>
        <v>14.488887394336025</v>
      </c>
      <c r="E36" s="1"/>
    </row>
    <row r="37" spans="1:20" x14ac:dyDescent="0.25">
      <c r="B37" s="3"/>
      <c r="C37" s="3">
        <f>SIN(PI()/12*(ROWS($A$1:A3)-1))*IMABS($B$33)</f>
        <v>7.4999999999999991</v>
      </c>
      <c r="D37" s="3">
        <f>COS(PI()/12*(ROWS($A$1:A3)-1))*IMABS($B$33)</f>
        <v>12.99038105676658</v>
      </c>
      <c r="E37" s="1"/>
    </row>
    <row r="38" spans="1:20" x14ac:dyDescent="0.25">
      <c r="B38" s="3"/>
      <c r="C38" s="3">
        <f>SIN(PI()/12*(ROWS($A$1:A4)-1))*IMABS($B$33)</f>
        <v>10.606601717798211</v>
      </c>
      <c r="D38" s="3">
        <f>COS(PI()/12*(ROWS($A$1:A4)-1))*IMABS($B$33)</f>
        <v>10.606601717798213</v>
      </c>
      <c r="E38" s="1"/>
    </row>
    <row r="39" spans="1:20" x14ac:dyDescent="0.25">
      <c r="B39" s="3"/>
      <c r="C39" s="3">
        <f>SIN(PI()/12*(ROWS($A$1:A5)-1))*IMABS($B$33)</f>
        <v>12.990381056766578</v>
      </c>
      <c r="D39" s="3">
        <f>COS(PI()/12*(ROWS($A$1:A5)-1))*IMABS($B$33)</f>
        <v>7.5000000000000018</v>
      </c>
      <c r="E39" s="1"/>
    </row>
    <row r="40" spans="1:20" x14ac:dyDescent="0.25">
      <c r="B40" s="3"/>
      <c r="C40" s="3">
        <f>SIN(PI()/12*(ROWS($A$1:A6)-1))*IMABS($B$33)</f>
        <v>14.488887394336023</v>
      </c>
      <c r="D40" s="3">
        <f>COS(PI()/12*(ROWS($A$1:A6)-1))*IMABS($B$33)</f>
        <v>3.8822856765378146</v>
      </c>
      <c r="E40" s="1"/>
    </row>
    <row r="41" spans="1:20" x14ac:dyDescent="0.25">
      <c r="B41" s="3"/>
      <c r="C41" s="3">
        <f>SIN(PI()/12*(ROWS($A$1:A7)-1))*IMABS($B$33)</f>
        <v>15</v>
      </c>
      <c r="D41" s="3">
        <f>COS(PI()/12*(ROWS($A$1:A7)-1))*IMABS($B$33)</f>
        <v>9.1886134118146501E-16</v>
      </c>
      <c r="E41" s="1"/>
    </row>
    <row r="42" spans="1:20" x14ac:dyDescent="0.25">
      <c r="B42" s="3"/>
      <c r="C42" s="3">
        <f>SIN(PI()/12*(ROWS($A$1:A8)-1))*IMABS($B$33)</f>
        <v>14.488887394336025</v>
      </c>
      <c r="D42" s="3">
        <f>COS(PI()/12*(ROWS($A$1:A8)-1))*IMABS($B$33)</f>
        <v>-3.8822856765378093</v>
      </c>
      <c r="E42" s="1"/>
    </row>
    <row r="43" spans="1:20" x14ac:dyDescent="0.25">
      <c r="B43" s="3"/>
      <c r="C43" s="3">
        <f>SIN(PI()/12*(ROWS($A$1:A9)-1))*IMABS($B$33)</f>
        <v>12.99038105676658</v>
      </c>
      <c r="D43" s="3">
        <f>COS(PI()/12*(ROWS($A$1:A9)-1))*IMABS($B$33)</f>
        <v>-7.4999999999999964</v>
      </c>
      <c r="E43" s="1"/>
    </row>
    <row r="44" spans="1:20" x14ac:dyDescent="0.25">
      <c r="B44" s="3"/>
      <c r="C44" s="3">
        <f>SIN(PI()/12*(ROWS($A$1:A10)-1))*IMABS($B$33)</f>
        <v>10.606601717798213</v>
      </c>
      <c r="D44" s="3">
        <f>COS(PI()/12*(ROWS($A$1:A10)-1))*IMABS($B$33)</f>
        <v>-10.606601717798211</v>
      </c>
      <c r="E44" s="1"/>
    </row>
    <row r="45" spans="1:20" x14ac:dyDescent="0.25">
      <c r="B45" s="3"/>
      <c r="C45" s="3">
        <f>SIN(PI()/12*(ROWS($A$1:A11)-1))*IMABS($B$33)</f>
        <v>7.5000000000000053</v>
      </c>
      <c r="D45" s="3">
        <f>COS(PI()/12*(ROWS($A$1:A11)-1))*IMABS($B$33)</f>
        <v>-12.990381056766577</v>
      </c>
      <c r="E45" s="1"/>
    </row>
    <row r="46" spans="1:20" x14ac:dyDescent="0.25">
      <c r="B46" s="3"/>
      <c r="C46" s="3">
        <f>SIN(PI()/12*(ROWS($A$1:A12)-1))*IMABS($B$33)</f>
        <v>3.8822856765378151</v>
      </c>
      <c r="D46" s="3">
        <f>COS(PI()/12*(ROWS($A$1:A12)-1))*IMABS($B$33)</f>
        <v>-14.488887394336023</v>
      </c>
      <c r="E46" s="1"/>
    </row>
    <row r="47" spans="1:20" x14ac:dyDescent="0.25">
      <c r="B47" s="3"/>
      <c r="C47" s="3">
        <f>SIN(PI()/12*(ROWS($A$1:A13)-1))*IMABS($B$33)</f>
        <v>1.83772268236293E-15</v>
      </c>
      <c r="D47" s="3">
        <f>COS(PI()/12*(ROWS($A$1:A13)-1))*IMABS($B$33)</f>
        <v>-15</v>
      </c>
      <c r="E47" s="1"/>
    </row>
    <row r="48" spans="1:20" x14ac:dyDescent="0.25">
      <c r="B48" s="3"/>
      <c r="C48" s="3">
        <f>SIN(PI()/12*(ROWS($A$1:A14)-1))*IMABS($B$33)</f>
        <v>-3.8822856765378053</v>
      </c>
      <c r="D48" s="3">
        <f>COS(PI()/12*(ROWS($A$1:A14)-1))*IMABS($B$33)</f>
        <v>-14.488887394336027</v>
      </c>
      <c r="E48" s="1"/>
    </row>
    <row r="49" spans="2:5" x14ac:dyDescent="0.25">
      <c r="B49" s="3"/>
      <c r="C49" s="3">
        <f>SIN(PI()/12*(ROWS($A$1:A15)-1))*IMABS($B$33)</f>
        <v>-7.4999999999999956</v>
      </c>
      <c r="D49" s="3">
        <f>COS(PI()/12*(ROWS($A$1:A15)-1))*IMABS($B$33)</f>
        <v>-12.990381056766582</v>
      </c>
      <c r="E49" s="1"/>
    </row>
    <row r="50" spans="2:5" x14ac:dyDescent="0.25">
      <c r="B50" s="3"/>
      <c r="C50" s="3">
        <f>SIN(PI()/12*(ROWS($A$1:A16)-1))*IMABS($B$33)</f>
        <v>-10.606601717798206</v>
      </c>
      <c r="D50" s="3">
        <f>COS(PI()/12*(ROWS($A$1:A16)-1))*IMABS($B$33)</f>
        <v>-10.606601717798219</v>
      </c>
      <c r="E50" s="1"/>
    </row>
    <row r="51" spans="2:5" x14ac:dyDescent="0.25">
      <c r="B51" s="3"/>
      <c r="C51" s="3">
        <f>SIN(PI()/12*(ROWS($A$1:A17)-1))*IMABS($B$33)</f>
        <v>-12.990381056766577</v>
      </c>
      <c r="D51" s="3">
        <f>COS(PI()/12*(ROWS($A$1:A17)-1))*IMABS($B$33)</f>
        <v>-7.5000000000000071</v>
      </c>
      <c r="E51" s="1"/>
    </row>
    <row r="52" spans="2:5" x14ac:dyDescent="0.25">
      <c r="B52" s="3"/>
      <c r="C52" s="3">
        <f>SIN(PI()/12*(ROWS($A$1:A18)-1))*IMABS($B$33)</f>
        <v>-14.488887394336022</v>
      </c>
      <c r="D52" s="3">
        <f>COS(PI()/12*(ROWS($A$1:A18)-1))*IMABS($B$33)</f>
        <v>-3.8822856765378226</v>
      </c>
      <c r="E52" s="1"/>
    </row>
    <row r="53" spans="2:5" x14ac:dyDescent="0.25">
      <c r="B53" s="3"/>
      <c r="C53" s="3">
        <f>SIN(PI()/12*(ROWS($A$1:A19)-1))*IMABS($B$33)</f>
        <v>-15</v>
      </c>
      <c r="D53" s="3">
        <f>COS(PI()/12*(ROWS($A$1:A19)-1))*IMABS($B$33)</f>
        <v>-2.756584023544395E-15</v>
      </c>
      <c r="E53" s="1"/>
    </row>
    <row r="54" spans="2:5" x14ac:dyDescent="0.25">
      <c r="B54" s="3"/>
      <c r="C54" s="3">
        <f>SIN(PI()/12*(ROWS($A$1:A20)-1))*IMABS($B$33)</f>
        <v>-14.488887394336027</v>
      </c>
      <c r="D54" s="3">
        <f>COS(PI()/12*(ROWS($A$1:A20)-1))*IMABS($B$33)</f>
        <v>3.8822856765378044</v>
      </c>
      <c r="E54" s="1"/>
    </row>
    <row r="55" spans="2:5" x14ac:dyDescent="0.25">
      <c r="B55" s="3"/>
      <c r="C55" s="3">
        <f>SIN(PI()/12*(ROWS($A$1:A21)-1))*IMABS($B$33)</f>
        <v>-12.990381056766585</v>
      </c>
      <c r="D55" s="3">
        <f>COS(PI()/12*(ROWS($A$1:A21)-1))*IMABS($B$33)</f>
        <v>7.4999999999999902</v>
      </c>
      <c r="E55" s="1"/>
    </row>
    <row r="56" spans="2:5" x14ac:dyDescent="0.25">
      <c r="B56" s="3"/>
      <c r="C56" s="3">
        <f>SIN(PI()/12*(ROWS($A$1:A22)-1))*IMABS($B$33)</f>
        <v>-10.606601717798215</v>
      </c>
      <c r="D56" s="3">
        <f>COS(PI()/12*(ROWS($A$1:A22)-1))*IMABS($B$33)</f>
        <v>10.60660171779821</v>
      </c>
      <c r="E56" s="1"/>
    </row>
    <row r="57" spans="2:5" x14ac:dyDescent="0.25">
      <c r="B57" s="3"/>
      <c r="C57" s="3">
        <f>SIN(PI()/12*(ROWS($A$1:A23)-1))*IMABS($B$33)</f>
        <v>-7.5000000000000071</v>
      </c>
      <c r="D57" s="3">
        <f>COS(PI()/12*(ROWS($A$1:A23)-1))*IMABS($B$33)</f>
        <v>12.990381056766577</v>
      </c>
      <c r="E57" s="1"/>
    </row>
    <row r="58" spans="2:5" x14ac:dyDescent="0.25">
      <c r="B58" s="3"/>
      <c r="C58" s="3">
        <f>SIN(PI()/12*(ROWS($A$1:A24)-1))*IMABS($B$33)</f>
        <v>-3.8822856765378235</v>
      </c>
      <c r="D58" s="3">
        <f>COS(PI()/12*(ROWS($A$1:A24)-1))*IMABS($B$33)</f>
        <v>14.488887394336022</v>
      </c>
      <c r="E58" s="1"/>
    </row>
    <row r="59" spans="2:5" x14ac:dyDescent="0.25">
      <c r="B59" s="3"/>
      <c r="C59" s="3">
        <f>SIN(PI()/12*(ROWS($A$1:A25)-1))*IMABS($B$33)</f>
        <v>-3.67544536472586E-15</v>
      </c>
      <c r="D59" s="3">
        <f>COS(PI()/12*(ROWS($A$1:A25)-1))*IMABS($B$33)</f>
        <v>15</v>
      </c>
      <c r="E59" s="1"/>
    </row>
  </sheetData>
  <printOptions headings="1"/>
  <pageMargins left="0.7" right="0.7" top="0.75" bottom="0.75" header="0.3" footer="0.3"/>
  <pageSetup paperSize="9" orientation="portrait" cellComments="atEnd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IMABS function</vt:lpstr>
      <vt:lpstr>Example</vt:lpstr>
      <vt:lpstr>Chart</vt:lpstr>
      <vt:lpstr>Calculate modulus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</dc:creator>
  <cp:lastModifiedBy>Oscar Cronquist</cp:lastModifiedBy>
  <dcterms:created xsi:type="dcterms:W3CDTF">2018-01-26T08:31:19Z</dcterms:created>
  <dcterms:modified xsi:type="dcterms:W3CDTF">2023-06-13T08:15:38Z</dcterms:modified>
</cp:coreProperties>
</file>